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80" yWindow="60" windowWidth="10920" windowHeight="11025" activeTab="0"/>
  </bookViews>
  <sheets>
    <sheet name="XXX Ottobre" sheetId="1" r:id="rId1"/>
    <sheet name="Semiperdo" sheetId="2" r:id="rId2"/>
    <sheet name="Friuli MTB" sheetId="3" r:id="rId3"/>
    <sheet name="Nord est" sheetId="4" r:id="rId4"/>
    <sheet name="OL TS" sheetId="5" r:id="rId5"/>
    <sheet name="CAI Monfalcone" sheetId="6" r:id="rId6"/>
    <sheet name="Corivorivo" sheetId="7" r:id="rId7"/>
    <sheet name="SSD Gaja" sheetId="8" r:id="rId8"/>
    <sheet name="Or. School Friuli" sheetId="9" r:id="rId9"/>
    <sheet name="Le Volpi" sheetId="10" r:id="rId10"/>
    <sheet name="CAI BUJA" sheetId="11" r:id="rId11"/>
    <sheet name="Sci Club Udine" sheetId="12" r:id="rId12"/>
  </sheets>
  <definedNames>
    <definedName name="_xlnm.Print_Area" localSheetId="5">'CAI Monfalcone'!$A$1:$J$17</definedName>
    <definedName name="_xlnm.Print_Area" localSheetId="6">'Corivorivo'!$A$1:$J$16</definedName>
    <definedName name="_xlnm.Print_Area" localSheetId="2">'Friuli MTB'!$A$1:$K$26</definedName>
    <definedName name="_xlnm.Print_Area" localSheetId="9">'Le Volpi'!$A$1:$I$11</definedName>
    <definedName name="_xlnm.Print_Area" localSheetId="3">'Nord est'!$A$1:$K$27</definedName>
    <definedName name="_xlnm.Print_Area" localSheetId="4">'OL TS'!$A$1:$K$23</definedName>
    <definedName name="_xlnm.Print_Area" localSheetId="8">'Or. School Friuli'!$A$1:$I$11</definedName>
    <definedName name="_xlnm.Print_Area" localSheetId="1">'Semiperdo'!$A$1:$K$58</definedName>
    <definedName name="_xlnm.Print_Area" localSheetId="7">'SSD Gaja'!$A$1:$K$28</definedName>
    <definedName name="_xlnm.Print_Area" localSheetId="0">'XXX Ottobre'!$A$1:$K$56</definedName>
  </definedNames>
  <calcPr fullCalcOnLoad="1"/>
</workbook>
</file>

<file path=xl/sharedStrings.xml><?xml version="1.0" encoding="utf-8"?>
<sst xmlns="http://schemas.openxmlformats.org/spreadsheetml/2006/main" count="338" uniqueCount="235">
  <si>
    <t>Fornasier Marta</t>
  </si>
  <si>
    <t>Palusa Sergio</t>
  </si>
  <si>
    <t>Wendler Lorenzo</t>
  </si>
  <si>
    <t>Bertocchi Luciano</t>
  </si>
  <si>
    <t>Gratton Donatella</t>
  </si>
  <si>
    <t>Mattioni Flavio</t>
  </si>
  <si>
    <t>Zuffi Nicolo'</t>
  </si>
  <si>
    <t>Crepaz Sabina</t>
  </si>
  <si>
    <t>Tremul Michael</t>
  </si>
  <si>
    <t>Crevatin Patrizia</t>
  </si>
  <si>
    <t>Societa: Orienteering Trieste</t>
  </si>
  <si>
    <t>Di Lenardo Edy</t>
  </si>
  <si>
    <t>Spinelli Paola</t>
  </si>
  <si>
    <t>Societa: SSD Gaja</t>
  </si>
  <si>
    <t>Societa: Sci Club Udine</t>
  </si>
  <si>
    <t>Foschian Andrea</t>
  </si>
  <si>
    <t>Franz Francesco</t>
  </si>
  <si>
    <t>Bassi Enzo</t>
  </si>
  <si>
    <t>Di Bert Paolo</t>
  </si>
  <si>
    <t>Genuzio Aldo</t>
  </si>
  <si>
    <t>Saccuman Martina</t>
  </si>
  <si>
    <t>Saccuman Matteo</t>
  </si>
  <si>
    <t>Saccuman Nicola</t>
  </si>
  <si>
    <t>Furlani Francesco</t>
  </si>
  <si>
    <t>COLLERUM</t>
  </si>
  <si>
    <t>Salaris Gianni</t>
  </si>
  <si>
    <t>Salaris Lisa</t>
  </si>
  <si>
    <t>Bratos Paolo</t>
  </si>
  <si>
    <t>Margiore Andrea</t>
  </si>
  <si>
    <t>Gelsomino Franco</t>
  </si>
  <si>
    <t>Massalin Barbara</t>
  </si>
  <si>
    <t>Ghersi Alice</t>
  </si>
  <si>
    <t>Gaspari Alessandro</t>
  </si>
  <si>
    <t>Gaspari Davide</t>
  </si>
  <si>
    <t>Milan Fabrizio</t>
  </si>
  <si>
    <t>Pipa Marco</t>
  </si>
  <si>
    <t>Cimarosti Marco</t>
  </si>
  <si>
    <t>Oblach Mathias</t>
  </si>
  <si>
    <t>DUTOV</t>
  </si>
  <si>
    <t>Rozzi Alessio</t>
  </si>
  <si>
    <t>Sepin Claudio</t>
  </si>
  <si>
    <t>Akmerigogna Giusto</t>
  </si>
  <si>
    <t>Giannini Manuela</t>
  </si>
  <si>
    <t>TOT</t>
  </si>
  <si>
    <t>De Lorenzi Simonetta</t>
  </si>
  <si>
    <t>Lin Fiorella</t>
  </si>
  <si>
    <t>Croce Silvia</t>
  </si>
  <si>
    <t>Khalandosky Rebecca</t>
  </si>
  <si>
    <t>Reutski Michael</t>
  </si>
  <si>
    <t>Simon Attila</t>
  </si>
  <si>
    <t>Sossich Erasmo</t>
  </si>
  <si>
    <t>Weiss Tomas</t>
  </si>
  <si>
    <t>Coianiz Christian</t>
  </si>
  <si>
    <t>Mitri Denis</t>
  </si>
  <si>
    <t>Nardo Daniel</t>
  </si>
  <si>
    <t>Solaro Simone</t>
  </si>
  <si>
    <t>De Cristin Chiara</t>
  </si>
  <si>
    <t>Sinigaglia Antonella</t>
  </si>
  <si>
    <t>Clemente Mauro</t>
  </si>
  <si>
    <t>Ruzzier Forenzo</t>
  </si>
  <si>
    <t>Paulon Francesca</t>
  </si>
  <si>
    <t>Sidonio Sofia</t>
  </si>
  <si>
    <t>Ferluga Peter</t>
  </si>
  <si>
    <t>Kuzmin Anka</t>
  </si>
  <si>
    <t>Romano Sabrina</t>
  </si>
  <si>
    <t>Ferro Marisa</t>
  </si>
  <si>
    <t>Zoppe' Matteo</t>
  </si>
  <si>
    <t>Mosca Massimo</t>
  </si>
  <si>
    <t>Carolsfeld Tomas</t>
  </si>
  <si>
    <t>Rivetta Andrea</t>
  </si>
  <si>
    <t>Sbrizzi Nicholas</t>
  </si>
  <si>
    <t>Chiandetti Anna</t>
  </si>
  <si>
    <t>Mantovani Antonella</t>
  </si>
  <si>
    <t>Fortunati Alberto</t>
  </si>
  <si>
    <t>Zanon Stefano</t>
  </si>
  <si>
    <t>KOSTENB</t>
  </si>
  <si>
    <t>Bertoni Michele</t>
  </si>
  <si>
    <t>Sbrizzi Michael</t>
  </si>
  <si>
    <t>Ciriani Alessia</t>
  </si>
  <si>
    <t>Friedrich Dagmar</t>
  </si>
  <si>
    <t>Olenik Giulio</t>
  </si>
  <si>
    <t>S.GIOVANNI</t>
  </si>
  <si>
    <t>S.GIOVANNI</t>
  </si>
  <si>
    <t>S.GIOVANNI</t>
  </si>
  <si>
    <t>S.GIOVANNI</t>
  </si>
  <si>
    <t>Predonzani Livio</t>
  </si>
  <si>
    <t>Genuzio Marco</t>
  </si>
  <si>
    <t>Bulfoni Gilberto</t>
  </si>
  <si>
    <t>Specogna Giuseppe</t>
  </si>
  <si>
    <t>Societa: Nord Est</t>
  </si>
  <si>
    <t>Franz Giada</t>
  </si>
  <si>
    <t>Kailbauer Eva</t>
  </si>
  <si>
    <t>Lorgio Alessia</t>
  </si>
  <si>
    <t>Cimarosti Davide</t>
  </si>
  <si>
    <t>Cimarosti Vanny</t>
  </si>
  <si>
    <t>Corredig Alberto</t>
  </si>
  <si>
    <t>Grisoni Valeria</t>
  </si>
  <si>
    <t>Grisoni Paola</t>
  </si>
  <si>
    <t>CIMANO</t>
  </si>
  <si>
    <t>Apollonio Fulvio</t>
  </si>
  <si>
    <t>CIMANO</t>
  </si>
  <si>
    <t>TOTALE</t>
  </si>
  <si>
    <t>Collodet Stefano</t>
  </si>
  <si>
    <t>Vezzoli Nicola</t>
  </si>
  <si>
    <t>Sturni Matteo</t>
  </si>
  <si>
    <t xml:space="preserve">Societa: </t>
  </si>
  <si>
    <t>BUDOIA</t>
  </si>
  <si>
    <t>Societa: CAI BUJA</t>
  </si>
  <si>
    <t>ATLETA</t>
  </si>
  <si>
    <t>Pelessoni Renato</t>
  </si>
  <si>
    <t>Barelli Giulio</t>
  </si>
  <si>
    <t>Roversi Alessio</t>
  </si>
  <si>
    <t>Budoia</t>
  </si>
  <si>
    <t>Obersnel Marco</t>
  </si>
  <si>
    <t>Almerigogna Guido</t>
  </si>
  <si>
    <t>Donini Adriana</t>
  </si>
  <si>
    <t>Gregori Luca</t>
  </si>
  <si>
    <t>Pacor Marta</t>
  </si>
  <si>
    <t>Lenarduzzi Fulvio</t>
  </si>
  <si>
    <t>Kalcich Licia</t>
  </si>
  <si>
    <t>Brearley Anne</t>
  </si>
  <si>
    <t>Pitton Enrico</t>
  </si>
  <si>
    <t>Ciriani Alessandro</t>
  </si>
  <si>
    <t>Pacor Fulvio</t>
  </si>
  <si>
    <t>TOTALE GARA</t>
  </si>
  <si>
    <t>Rosada Sandra</t>
  </si>
  <si>
    <t>Mayer Grego Daniele</t>
  </si>
  <si>
    <t>Osti Mario</t>
  </si>
  <si>
    <t>Tamai Marco</t>
  </si>
  <si>
    <t>Giudici Piero</t>
  </si>
  <si>
    <t>Simonelli M. Elena</t>
  </si>
  <si>
    <t>Gramaccia Valentina</t>
  </si>
  <si>
    <t>Predonzan Roberto</t>
  </si>
  <si>
    <t>Zambiasi Clizia</t>
  </si>
  <si>
    <t>Covre Valentina</t>
  </si>
  <si>
    <t>Romanin Paola</t>
  </si>
  <si>
    <t>Liu Angus</t>
  </si>
  <si>
    <t>Plesnicar Marina</t>
  </si>
  <si>
    <t>Tarabocchia Cesare</t>
  </si>
  <si>
    <t>Ruini Luca</t>
  </si>
  <si>
    <t>Cignini Enrico</t>
  </si>
  <si>
    <t>Giacchetto Alessandro</t>
  </si>
  <si>
    <t>Lovisotto Marisa</t>
  </si>
  <si>
    <t>Martina Sergino</t>
  </si>
  <si>
    <t>TOTALE</t>
  </si>
  <si>
    <t>Gramaccia Danilo</t>
  </si>
  <si>
    <t>Nardi Mauro</t>
  </si>
  <si>
    <t>Sylvester Mark</t>
  </si>
  <si>
    <t>Societa': CAI Monfalcone</t>
  </si>
  <si>
    <t>Marchesin Federica</t>
  </si>
  <si>
    <t>Ruini Cristina</t>
  </si>
  <si>
    <t>Ruzzier Margherita</t>
  </si>
  <si>
    <t>Hechich Marirosa</t>
  </si>
  <si>
    <t>Xausa Gabriella</t>
  </si>
  <si>
    <t>CAI XXX OTTOBRE</t>
  </si>
  <si>
    <t>Liva Nicolo'</t>
  </si>
  <si>
    <t>Zuzzi Francesco</t>
  </si>
  <si>
    <t>Pilotto Nicola</t>
  </si>
  <si>
    <t>Umari Davide</t>
  </si>
  <si>
    <t>Cereser Elvio</t>
  </si>
  <si>
    <t>Bertoni Mario</t>
  </si>
  <si>
    <t>Mukhidinov Serhiy</t>
  </si>
  <si>
    <t>Gardelliano Andrea</t>
  </si>
  <si>
    <t>Bartulovich Lorenzo</t>
  </si>
  <si>
    <t>Chiocca Davide</t>
  </si>
  <si>
    <t>Demonte Andrea</t>
  </si>
  <si>
    <t>Demonte Tiziana</t>
  </si>
  <si>
    <t>KOSTENB</t>
  </si>
  <si>
    <t>Ruzzier Diego</t>
  </si>
  <si>
    <t>Barbone Giacomo</t>
  </si>
  <si>
    <t>Segarich Marco</t>
  </si>
  <si>
    <t>Palusa Martina</t>
  </si>
  <si>
    <t>Gaion Sara</t>
  </si>
  <si>
    <t>Ghersi Giorgio</t>
  </si>
  <si>
    <t>Siega Gianfranco</t>
  </si>
  <si>
    <t>Jarc Vlasta</t>
  </si>
  <si>
    <t>Gon Ariano</t>
  </si>
  <si>
    <t>Obersnel Lorenzo</t>
  </si>
  <si>
    <t>Pessot Lucia</t>
  </si>
  <si>
    <t>COLLERUM</t>
  </si>
  <si>
    <t>Gobessi Massimo</t>
  </si>
  <si>
    <t>Pizzamus Paolo</t>
  </si>
  <si>
    <t>Pravato Lorenza</t>
  </si>
  <si>
    <t>Foschian Matteo</t>
  </si>
  <si>
    <t>Coianiz Flavio</t>
  </si>
  <si>
    <t>Societa: Or. School</t>
  </si>
  <si>
    <t>Mitri Enrico</t>
  </si>
  <si>
    <t>Zupin Maddalena</t>
  </si>
  <si>
    <t>Albano Alessia</t>
  </si>
  <si>
    <t>Organizzazione</t>
  </si>
  <si>
    <t>Fattori M.Cristina</t>
  </si>
  <si>
    <t>Perazzolo Antonio</t>
  </si>
  <si>
    <t>Corredig Antonino</t>
  </si>
  <si>
    <t>Dorigo Marco</t>
  </si>
  <si>
    <t>Sepin Chiara</t>
  </si>
  <si>
    <t>Pavan Marco</t>
  </si>
  <si>
    <t>Margiore Elena</t>
  </si>
  <si>
    <t>Bergamasco Letizia</t>
  </si>
  <si>
    <t>Buiatti Giorgio</t>
  </si>
  <si>
    <t>Scarpa Paolo</t>
  </si>
  <si>
    <t>Tarabocchia Marino</t>
  </si>
  <si>
    <t>Totale</t>
  </si>
  <si>
    <t>TOTALE GENERALE</t>
  </si>
  <si>
    <t>Cereatti Roberto</t>
  </si>
  <si>
    <t>Societa: Semiperdo</t>
  </si>
  <si>
    <t>Societa: Corivorivo</t>
  </si>
  <si>
    <t>Societa: Friuli MTB</t>
  </si>
  <si>
    <t>RAVOSA</t>
  </si>
  <si>
    <t>RAVOSA</t>
  </si>
  <si>
    <t>RAVOSA</t>
  </si>
  <si>
    <t>SCARTI</t>
  </si>
  <si>
    <t xml:space="preserve">TOTALE </t>
  </si>
  <si>
    <t>UTILE</t>
  </si>
  <si>
    <t>SCARTO</t>
  </si>
  <si>
    <t>S.GIOVANNI</t>
  </si>
  <si>
    <t>TOTALE</t>
  </si>
  <si>
    <t>SCARTO</t>
  </si>
  <si>
    <t>RAVOSA</t>
  </si>
  <si>
    <t>RAVOSA</t>
  </si>
  <si>
    <t>RAVOSA</t>
  </si>
  <si>
    <t>SCARTO</t>
  </si>
  <si>
    <t>TOTALE</t>
  </si>
  <si>
    <t>UTILE</t>
  </si>
  <si>
    <t>De Masellis Giovanna</t>
  </si>
  <si>
    <t>Wendler Adriano</t>
  </si>
  <si>
    <t>Lim Joyce</t>
  </si>
  <si>
    <t>Pace Hannah</t>
  </si>
  <si>
    <t>Tran Hoang</t>
  </si>
  <si>
    <t>COLLERUM</t>
  </si>
  <si>
    <t>Amato Sara</t>
  </si>
  <si>
    <t>Felace Caterina</t>
  </si>
  <si>
    <t>Medori Silvia</t>
  </si>
  <si>
    <t>Sovran Francesca</t>
  </si>
  <si>
    <t>Peresson Nico</t>
  </si>
  <si>
    <t>Pilotto Sergio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</si>
</sst>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17" fillId="2" borderId="1" applyNumberFormat="0" applyAlignment="0" applyProtection="0"/>
    <xf numFmtId="0" fontId="18" fillId="0" borderId="2" applyNumberFormat="0" applyFill="0" applyAlignment="0" applyProtection="0"/>
    <xf numFmtId="0" fontId="19" fillId="1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0" fillId="4" borderId="4" applyNumberFormat="0" applyFont="0" applyAlignment="0" applyProtection="0"/>
    <xf numFmtId="0" fontId="16" fillId="2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8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6">
      <selection activeCell="K56" sqref="K56"/>
    </sheetView>
  </sheetViews>
  <sheetFormatPr defaultColWidth="11.375" defaultRowHeight="12"/>
  <cols>
    <col min="1" max="1" width="17.875" style="0" customWidth="1"/>
    <col min="2" max="2" width="8.875" style="1" customWidth="1"/>
    <col min="3" max="8" width="7.875" style="1" customWidth="1"/>
    <col min="9" max="9" width="9.375" style="1" customWidth="1"/>
    <col min="10" max="10" width="5.875" style="1" customWidth="1"/>
    <col min="11" max="11" width="8.375" style="1" customWidth="1"/>
    <col min="12" max="13" width="5.875" style="1" customWidth="1"/>
  </cols>
  <sheetData>
    <row r="1" spans="1:2" ht="12">
      <c r="A1" t="s">
        <v>105</v>
      </c>
      <c r="B1" s="1" t="s">
        <v>154</v>
      </c>
    </row>
    <row r="3" spans="9:11" ht="12">
      <c r="I3" s="1" t="s">
        <v>144</v>
      </c>
      <c r="K3" s="1" t="s">
        <v>215</v>
      </c>
    </row>
    <row r="4" ht="12">
      <c r="K4" s="1" t="s">
        <v>212</v>
      </c>
    </row>
    <row r="5" spans="2:15" ht="12">
      <c r="B5" s="1" t="s">
        <v>106</v>
      </c>
      <c r="C5" s="1" t="s">
        <v>38</v>
      </c>
      <c r="D5" s="1" t="s">
        <v>167</v>
      </c>
      <c r="E5" s="1" t="s">
        <v>228</v>
      </c>
      <c r="F5" s="1" t="s">
        <v>98</v>
      </c>
      <c r="G5" s="1" t="s">
        <v>81</v>
      </c>
      <c r="H5" s="1" t="s">
        <v>207</v>
      </c>
      <c r="J5" s="1" t="s">
        <v>213</v>
      </c>
      <c r="N5" s="2"/>
      <c r="O5" s="2"/>
    </row>
    <row r="6" ht="12">
      <c r="A6" t="s">
        <v>108</v>
      </c>
    </row>
    <row r="8" spans="1:11" ht="12">
      <c r="A8" t="s">
        <v>188</v>
      </c>
      <c r="C8" s="1">
        <v>45.33</v>
      </c>
      <c r="D8" s="1">
        <v>41.11</v>
      </c>
      <c r="F8" s="1">
        <v>62.59</v>
      </c>
      <c r="G8" s="1">
        <v>84</v>
      </c>
      <c r="I8" s="1">
        <f aca="true" t="shared" si="0" ref="I8:I55">SUM(B8:H8)</f>
        <v>233.03</v>
      </c>
      <c r="J8" s="1">
        <v>0</v>
      </c>
      <c r="K8" s="1">
        <f>I8-J8</f>
        <v>233.03</v>
      </c>
    </row>
    <row r="9" spans="1:11" ht="12">
      <c r="A9" t="s">
        <v>169</v>
      </c>
      <c r="D9" s="1">
        <v>120</v>
      </c>
      <c r="I9" s="1">
        <f t="shared" si="0"/>
        <v>120</v>
      </c>
      <c r="J9" s="1">
        <v>0</v>
      </c>
      <c r="K9" s="1">
        <f aca="true" t="shared" si="1" ref="K9:K55">I9-J9</f>
        <v>120</v>
      </c>
    </row>
    <row r="10" spans="1:11" ht="12">
      <c r="A10" t="s">
        <v>110</v>
      </c>
      <c r="C10" s="1">
        <v>60</v>
      </c>
      <c r="I10" s="1">
        <f t="shared" si="0"/>
        <v>60</v>
      </c>
      <c r="J10" s="1">
        <v>0</v>
      </c>
      <c r="K10" s="1">
        <f t="shared" si="1"/>
        <v>60</v>
      </c>
    </row>
    <row r="11" spans="1:11" ht="12">
      <c r="A11" t="s">
        <v>3</v>
      </c>
      <c r="D11" s="1">
        <v>85</v>
      </c>
      <c r="E11" s="1">
        <v>45.76</v>
      </c>
      <c r="F11" s="1">
        <v>88.95</v>
      </c>
      <c r="I11" s="1">
        <f t="shared" si="0"/>
        <v>219.70999999999998</v>
      </c>
      <c r="J11" s="1">
        <v>0</v>
      </c>
      <c r="K11" s="1">
        <f t="shared" si="1"/>
        <v>219.70999999999998</v>
      </c>
    </row>
    <row r="12" spans="1:11" ht="12">
      <c r="A12" t="s">
        <v>120</v>
      </c>
      <c r="C12" s="1">
        <v>70</v>
      </c>
      <c r="D12" s="1">
        <v>85</v>
      </c>
      <c r="F12" s="1">
        <v>85</v>
      </c>
      <c r="I12" s="1">
        <f t="shared" si="0"/>
        <v>240</v>
      </c>
      <c r="J12" s="1">
        <v>0</v>
      </c>
      <c r="K12" s="1">
        <f t="shared" si="1"/>
        <v>240</v>
      </c>
    </row>
    <row r="13" spans="1:11" ht="12">
      <c r="A13" t="s">
        <v>68</v>
      </c>
      <c r="I13" s="1">
        <f t="shared" si="0"/>
        <v>0</v>
      </c>
      <c r="J13" s="1">
        <v>0</v>
      </c>
      <c r="K13" s="1">
        <f t="shared" si="1"/>
        <v>0</v>
      </c>
    </row>
    <row r="14" spans="1:11" ht="12">
      <c r="A14" t="s">
        <v>140</v>
      </c>
      <c r="F14" s="1">
        <v>24.51</v>
      </c>
      <c r="G14" s="1">
        <v>49.08</v>
      </c>
      <c r="I14" s="1">
        <f t="shared" si="0"/>
        <v>73.59</v>
      </c>
      <c r="J14" s="1">
        <v>0</v>
      </c>
      <c r="K14" s="1">
        <f t="shared" si="1"/>
        <v>73.59</v>
      </c>
    </row>
    <row r="15" spans="1:11" ht="12">
      <c r="A15" t="s">
        <v>7</v>
      </c>
      <c r="C15" s="1">
        <v>70</v>
      </c>
      <c r="G15" s="1">
        <v>58.77</v>
      </c>
      <c r="I15" s="1">
        <f t="shared" si="0"/>
        <v>128.77</v>
      </c>
      <c r="J15" s="1">
        <v>0</v>
      </c>
      <c r="K15" s="1">
        <f t="shared" si="1"/>
        <v>128.77</v>
      </c>
    </row>
    <row r="16" spans="1:11" ht="12">
      <c r="A16" t="s">
        <v>165</v>
      </c>
      <c r="C16" s="1">
        <v>60</v>
      </c>
      <c r="G16" s="1">
        <v>102</v>
      </c>
      <c r="I16" s="1">
        <f t="shared" si="0"/>
        <v>162</v>
      </c>
      <c r="J16" s="1">
        <v>0</v>
      </c>
      <c r="K16" s="1">
        <f t="shared" si="1"/>
        <v>162</v>
      </c>
    </row>
    <row r="17" spans="1:11" ht="12">
      <c r="A17" t="s">
        <v>166</v>
      </c>
      <c r="C17" s="1">
        <v>21.5</v>
      </c>
      <c r="G17" s="1">
        <v>85</v>
      </c>
      <c r="I17" s="1">
        <f t="shared" si="0"/>
        <v>106.5</v>
      </c>
      <c r="J17" s="1">
        <v>0</v>
      </c>
      <c r="K17" s="1">
        <f t="shared" si="1"/>
        <v>106.5</v>
      </c>
    </row>
    <row r="18" spans="1:11" ht="12">
      <c r="A18" t="s">
        <v>193</v>
      </c>
      <c r="C18" s="1">
        <v>37.97</v>
      </c>
      <c r="D18" s="1">
        <v>72.4</v>
      </c>
      <c r="E18" s="1">
        <v>60.52</v>
      </c>
      <c r="F18" s="1">
        <v>46.93</v>
      </c>
      <c r="G18" s="1">
        <v>72.01</v>
      </c>
      <c r="I18" s="1">
        <f t="shared" si="0"/>
        <v>289.83000000000004</v>
      </c>
      <c r="J18" s="1">
        <v>0</v>
      </c>
      <c r="K18" s="1">
        <f t="shared" si="1"/>
        <v>289.83000000000004</v>
      </c>
    </row>
    <row r="19" spans="1:11" ht="12">
      <c r="A19" t="s">
        <v>4</v>
      </c>
      <c r="B19" s="1">
        <v>20.82</v>
      </c>
      <c r="C19" s="1">
        <v>23.14</v>
      </c>
      <c r="E19" s="1">
        <v>46.88</v>
      </c>
      <c r="H19" s="1">
        <v>47.43</v>
      </c>
      <c r="I19" s="1">
        <f t="shared" si="0"/>
        <v>138.27</v>
      </c>
      <c r="J19" s="1">
        <v>0</v>
      </c>
      <c r="K19" s="1">
        <f t="shared" si="1"/>
        <v>138.27</v>
      </c>
    </row>
    <row r="20" spans="1:11" ht="12">
      <c r="A20" t="s">
        <v>91</v>
      </c>
      <c r="C20" s="1">
        <v>85</v>
      </c>
      <c r="D20" s="1">
        <v>85</v>
      </c>
      <c r="E20" s="1">
        <v>100</v>
      </c>
      <c r="F20" s="1">
        <v>83.74</v>
      </c>
      <c r="H20" s="1">
        <v>72.95</v>
      </c>
      <c r="I20" s="1">
        <f t="shared" si="0"/>
        <v>426.69</v>
      </c>
      <c r="J20" s="1">
        <v>0</v>
      </c>
      <c r="K20" s="1">
        <f t="shared" si="1"/>
        <v>426.69</v>
      </c>
    </row>
    <row r="21" spans="1:11" ht="12">
      <c r="A21" t="s">
        <v>119</v>
      </c>
      <c r="C21" s="1">
        <v>85</v>
      </c>
      <c r="I21" s="1">
        <f t="shared" si="0"/>
        <v>85</v>
      </c>
      <c r="J21" s="1">
        <v>0</v>
      </c>
      <c r="K21" s="1">
        <f t="shared" si="1"/>
        <v>85</v>
      </c>
    </row>
    <row r="22" spans="1:11" ht="12">
      <c r="A22" t="s">
        <v>47</v>
      </c>
      <c r="I22" s="1">
        <f t="shared" si="0"/>
        <v>0</v>
      </c>
      <c r="J22" s="1">
        <v>0</v>
      </c>
      <c r="K22" s="1">
        <f t="shared" si="1"/>
        <v>0</v>
      </c>
    </row>
    <row r="23" spans="1:11" ht="12">
      <c r="A23" t="s">
        <v>225</v>
      </c>
      <c r="E23" s="1">
        <v>56.34</v>
      </c>
      <c r="I23" s="1">
        <f t="shared" si="0"/>
        <v>56.34</v>
      </c>
      <c r="J23" s="1">
        <v>0</v>
      </c>
      <c r="K23" s="1">
        <f t="shared" si="1"/>
        <v>56.34</v>
      </c>
    </row>
    <row r="24" spans="1:11" ht="12">
      <c r="A24" t="s">
        <v>136</v>
      </c>
      <c r="F24" s="1">
        <v>28.1</v>
      </c>
      <c r="H24" s="1">
        <v>48.49</v>
      </c>
      <c r="I24" s="1">
        <f t="shared" si="0"/>
        <v>76.59</v>
      </c>
      <c r="J24" s="1">
        <v>0</v>
      </c>
      <c r="K24" s="1">
        <f t="shared" si="1"/>
        <v>76.59</v>
      </c>
    </row>
    <row r="25" spans="1:11" ht="12">
      <c r="A25" t="s">
        <v>92</v>
      </c>
      <c r="C25" s="1">
        <v>35.38</v>
      </c>
      <c r="F25" s="1">
        <v>62.59</v>
      </c>
      <c r="I25" s="1">
        <f t="shared" si="0"/>
        <v>97.97</v>
      </c>
      <c r="J25" s="1">
        <v>0</v>
      </c>
      <c r="K25" s="1">
        <f t="shared" si="1"/>
        <v>97.97</v>
      </c>
    </row>
    <row r="26" spans="1:11" ht="12">
      <c r="A26" t="s">
        <v>72</v>
      </c>
      <c r="B26" s="1">
        <v>85</v>
      </c>
      <c r="D26" s="1">
        <v>70</v>
      </c>
      <c r="E26" s="1">
        <v>44.5</v>
      </c>
      <c r="I26" s="1">
        <f t="shared" si="0"/>
        <v>199.5</v>
      </c>
      <c r="J26" s="1">
        <v>0</v>
      </c>
      <c r="K26" s="1">
        <f t="shared" si="1"/>
        <v>199.5</v>
      </c>
    </row>
    <row r="27" spans="1:11" ht="12">
      <c r="A27" t="s">
        <v>149</v>
      </c>
      <c r="B27" s="1">
        <v>43.19</v>
      </c>
      <c r="C27" s="1">
        <v>66.3</v>
      </c>
      <c r="I27" s="1">
        <f t="shared" si="0"/>
        <v>109.49</v>
      </c>
      <c r="J27" s="1">
        <v>0</v>
      </c>
      <c r="K27" s="1">
        <f t="shared" si="1"/>
        <v>109.49</v>
      </c>
    </row>
    <row r="28" spans="1:11" ht="12">
      <c r="A28" t="s">
        <v>126</v>
      </c>
      <c r="C28" s="1">
        <v>80.33</v>
      </c>
      <c r="I28" s="1">
        <f t="shared" si="0"/>
        <v>80.33</v>
      </c>
      <c r="J28" s="1">
        <v>0</v>
      </c>
      <c r="K28" s="1">
        <f t="shared" si="1"/>
        <v>80.33</v>
      </c>
    </row>
    <row r="29" spans="1:11" ht="12">
      <c r="A29" t="s">
        <v>67</v>
      </c>
      <c r="B29" s="1">
        <v>53.94</v>
      </c>
      <c r="E29" s="1">
        <v>71.35</v>
      </c>
      <c r="G29" s="1">
        <v>98.98</v>
      </c>
      <c r="H29" s="1">
        <v>90.19</v>
      </c>
      <c r="I29" s="1">
        <f t="shared" si="0"/>
        <v>314.46</v>
      </c>
      <c r="J29" s="1">
        <v>0</v>
      </c>
      <c r="K29" s="1">
        <f t="shared" si="1"/>
        <v>314.46</v>
      </c>
    </row>
    <row r="30" spans="1:11" ht="12">
      <c r="A30" t="s">
        <v>80</v>
      </c>
      <c r="B30" s="1">
        <v>82.33</v>
      </c>
      <c r="C30" s="1">
        <v>48.7</v>
      </c>
      <c r="D30" s="1">
        <v>102</v>
      </c>
      <c r="E30" s="1">
        <v>116.41</v>
      </c>
      <c r="F30" s="1">
        <v>88.63</v>
      </c>
      <c r="G30" s="1">
        <v>102</v>
      </c>
      <c r="H30" s="1">
        <v>69.49</v>
      </c>
      <c r="I30" s="1">
        <f t="shared" si="0"/>
        <v>609.56</v>
      </c>
      <c r="J30" s="1">
        <v>48.7</v>
      </c>
      <c r="K30" s="1">
        <f t="shared" si="1"/>
        <v>560.8599999999999</v>
      </c>
    </row>
    <row r="31" spans="1:11" ht="12">
      <c r="A31" t="s">
        <v>226</v>
      </c>
      <c r="E31" s="1">
        <v>26.78</v>
      </c>
      <c r="H31" s="1">
        <v>59.5</v>
      </c>
      <c r="I31" s="1">
        <f t="shared" si="0"/>
        <v>86.28</v>
      </c>
      <c r="J31" s="1">
        <v>0</v>
      </c>
      <c r="K31" s="1">
        <f t="shared" si="1"/>
        <v>86.28</v>
      </c>
    </row>
    <row r="32" spans="1:11" ht="12">
      <c r="A32" t="s">
        <v>171</v>
      </c>
      <c r="D32" s="1">
        <v>60</v>
      </c>
      <c r="I32" s="1">
        <f t="shared" si="0"/>
        <v>60</v>
      </c>
      <c r="J32" s="1">
        <v>0</v>
      </c>
      <c r="K32" s="1">
        <f t="shared" si="1"/>
        <v>60</v>
      </c>
    </row>
    <row r="33" spans="1:11" ht="12">
      <c r="A33" t="s">
        <v>1</v>
      </c>
      <c r="D33" s="1">
        <v>85</v>
      </c>
      <c r="E33" s="1">
        <v>71.27</v>
      </c>
      <c r="F33" s="1">
        <v>100</v>
      </c>
      <c r="G33" s="1">
        <v>100</v>
      </c>
      <c r="H33" s="1">
        <v>110</v>
      </c>
      <c r="I33" s="1">
        <f t="shared" si="0"/>
        <v>466.27</v>
      </c>
      <c r="J33" s="1">
        <v>0</v>
      </c>
      <c r="K33" s="1">
        <f t="shared" si="1"/>
        <v>466.27</v>
      </c>
    </row>
    <row r="34" spans="1:11" ht="12">
      <c r="A34" t="s">
        <v>35</v>
      </c>
      <c r="H34" s="1">
        <v>53.38</v>
      </c>
      <c r="I34" s="1">
        <f t="shared" si="0"/>
        <v>53.38</v>
      </c>
      <c r="J34" s="1">
        <v>0</v>
      </c>
      <c r="K34" s="1">
        <f t="shared" si="1"/>
        <v>53.38</v>
      </c>
    </row>
    <row r="35" spans="1:11" ht="12">
      <c r="A35" t="s">
        <v>137</v>
      </c>
      <c r="F35" s="1">
        <v>85</v>
      </c>
      <c r="I35" s="1">
        <f t="shared" si="0"/>
        <v>85</v>
      </c>
      <c r="J35" s="1">
        <v>0</v>
      </c>
      <c r="K35" s="1">
        <f t="shared" si="1"/>
        <v>85</v>
      </c>
    </row>
    <row r="36" spans="1:11" ht="12">
      <c r="A36" t="s">
        <v>85</v>
      </c>
      <c r="C36" s="1">
        <v>70</v>
      </c>
      <c r="I36" s="1">
        <f t="shared" si="0"/>
        <v>70</v>
      </c>
      <c r="J36" s="1">
        <v>0</v>
      </c>
      <c r="K36" s="1">
        <f t="shared" si="1"/>
        <v>70</v>
      </c>
    </row>
    <row r="37" spans="1:11" ht="12">
      <c r="A37" t="s">
        <v>48</v>
      </c>
      <c r="I37" s="1">
        <f t="shared" si="0"/>
        <v>0</v>
      </c>
      <c r="J37" s="1">
        <v>0</v>
      </c>
      <c r="K37" s="1">
        <f t="shared" si="1"/>
        <v>0</v>
      </c>
    </row>
    <row r="38" spans="1:11" ht="12">
      <c r="A38" t="s">
        <v>150</v>
      </c>
      <c r="C38" s="1">
        <v>25.65</v>
      </c>
      <c r="D38" s="1">
        <v>59.94</v>
      </c>
      <c r="E38" s="1">
        <v>55.7</v>
      </c>
      <c r="F38" s="1">
        <v>83.74</v>
      </c>
      <c r="G38" s="1">
        <v>72.59</v>
      </c>
      <c r="H38" s="1">
        <v>29.47</v>
      </c>
      <c r="I38" s="1">
        <f t="shared" si="0"/>
        <v>327.09000000000003</v>
      </c>
      <c r="J38" s="1">
        <v>0</v>
      </c>
      <c r="K38" s="1">
        <f t="shared" si="1"/>
        <v>327.09000000000003</v>
      </c>
    </row>
    <row r="39" spans="1:11" ht="12">
      <c r="A39" t="s">
        <v>139</v>
      </c>
      <c r="F39" s="1">
        <v>24.51</v>
      </c>
      <c r="G39" s="3">
        <v>62.73</v>
      </c>
      <c r="I39" s="1">
        <f t="shared" si="0"/>
        <v>87.24</v>
      </c>
      <c r="J39" s="1">
        <v>0</v>
      </c>
      <c r="K39" s="1">
        <f t="shared" si="1"/>
        <v>87.24</v>
      </c>
    </row>
    <row r="40" spans="1:11" ht="12">
      <c r="A40" t="s">
        <v>168</v>
      </c>
      <c r="D40" s="1">
        <v>81.04</v>
      </c>
      <c r="E40" s="1">
        <v>57.97</v>
      </c>
      <c r="F40" s="1">
        <v>46.93</v>
      </c>
      <c r="H40" s="1">
        <v>88.06</v>
      </c>
      <c r="I40" s="1">
        <f>SUM(B40:H40)</f>
        <v>274</v>
      </c>
      <c r="J40" s="1">
        <v>0</v>
      </c>
      <c r="K40" s="1">
        <f t="shared" si="1"/>
        <v>274</v>
      </c>
    </row>
    <row r="41" spans="1:11" ht="12">
      <c r="A41" t="s">
        <v>151</v>
      </c>
      <c r="C41" s="1">
        <v>27.57</v>
      </c>
      <c r="D41" s="1">
        <v>25.92</v>
      </c>
      <c r="E41" s="1">
        <v>64.78</v>
      </c>
      <c r="H41" s="1">
        <v>102</v>
      </c>
      <c r="I41" s="1">
        <f t="shared" si="0"/>
        <v>220.27</v>
      </c>
      <c r="J41" s="1">
        <v>0</v>
      </c>
      <c r="K41" s="1">
        <f t="shared" si="1"/>
        <v>220.27</v>
      </c>
    </row>
    <row r="42" spans="1:11" ht="12">
      <c r="A42" t="s">
        <v>170</v>
      </c>
      <c r="D42" s="1">
        <v>74.78</v>
      </c>
      <c r="G42" s="1">
        <v>140</v>
      </c>
      <c r="I42" s="1">
        <f t="shared" si="0"/>
        <v>214.78</v>
      </c>
      <c r="J42" s="1">
        <v>0</v>
      </c>
      <c r="K42" s="1">
        <f t="shared" si="1"/>
        <v>214.78</v>
      </c>
    </row>
    <row r="43" spans="1:11" ht="12">
      <c r="A43" t="s">
        <v>61</v>
      </c>
      <c r="C43" s="1">
        <v>54.28</v>
      </c>
      <c r="I43" s="1">
        <f t="shared" si="0"/>
        <v>54.28</v>
      </c>
      <c r="J43" s="1">
        <v>0</v>
      </c>
      <c r="K43" s="1">
        <f t="shared" si="1"/>
        <v>54.28</v>
      </c>
    </row>
    <row r="44" spans="1:11" ht="12">
      <c r="A44" t="s">
        <v>49</v>
      </c>
      <c r="I44" s="1">
        <f t="shared" si="0"/>
        <v>0</v>
      </c>
      <c r="J44" s="1">
        <v>0</v>
      </c>
      <c r="K44" s="1">
        <f t="shared" si="1"/>
        <v>0</v>
      </c>
    </row>
    <row r="45" spans="1:11" ht="12">
      <c r="A45" t="s">
        <v>50</v>
      </c>
      <c r="G45" s="1">
        <v>58.45</v>
      </c>
      <c r="I45" s="1">
        <f t="shared" si="0"/>
        <v>58.45</v>
      </c>
      <c r="J45" s="1">
        <v>0</v>
      </c>
      <c r="K45" s="1">
        <f t="shared" si="1"/>
        <v>58.45</v>
      </c>
    </row>
    <row r="46" spans="1:11" ht="12">
      <c r="A46" t="s">
        <v>147</v>
      </c>
      <c r="B46" s="1">
        <v>100</v>
      </c>
      <c r="C46" s="1">
        <v>61.31</v>
      </c>
      <c r="D46" s="1">
        <v>99.45</v>
      </c>
      <c r="E46" s="1">
        <v>92.74</v>
      </c>
      <c r="F46" s="1">
        <v>88.95</v>
      </c>
      <c r="H46" s="1">
        <v>53.98</v>
      </c>
      <c r="I46" s="1">
        <f t="shared" si="0"/>
        <v>496.43</v>
      </c>
      <c r="J46" s="1">
        <v>0</v>
      </c>
      <c r="K46" s="1">
        <f t="shared" si="1"/>
        <v>496.43</v>
      </c>
    </row>
    <row r="47" spans="1:11" ht="12">
      <c r="A47" t="s">
        <v>138</v>
      </c>
      <c r="F47" s="1">
        <v>100</v>
      </c>
      <c r="I47" s="1">
        <f t="shared" si="0"/>
        <v>100</v>
      </c>
      <c r="J47" s="1">
        <v>0</v>
      </c>
      <c r="K47" s="1">
        <f t="shared" si="1"/>
        <v>100</v>
      </c>
    </row>
    <row r="48" spans="1:11" ht="12">
      <c r="A48" t="s">
        <v>200</v>
      </c>
      <c r="C48" s="1">
        <v>37.41</v>
      </c>
      <c r="D48" s="1">
        <v>61.61</v>
      </c>
      <c r="I48" s="1">
        <f t="shared" si="0"/>
        <v>99.02</v>
      </c>
      <c r="J48" s="1">
        <v>0</v>
      </c>
      <c r="K48" s="1">
        <f t="shared" si="1"/>
        <v>99.02</v>
      </c>
    </row>
    <row r="49" spans="1:11" ht="12">
      <c r="A49" t="s">
        <v>227</v>
      </c>
      <c r="E49" s="1">
        <v>34.45</v>
      </c>
      <c r="F49" s="1">
        <v>28.1</v>
      </c>
      <c r="H49" s="1">
        <v>26.83</v>
      </c>
      <c r="I49" s="1">
        <f t="shared" si="0"/>
        <v>89.38</v>
      </c>
      <c r="J49" s="1">
        <v>0</v>
      </c>
      <c r="K49" s="1">
        <f t="shared" si="1"/>
        <v>89.38</v>
      </c>
    </row>
    <row r="50" spans="1:11" ht="12">
      <c r="A50" t="s">
        <v>8</v>
      </c>
      <c r="C50" s="1">
        <v>84</v>
      </c>
      <c r="D50" s="1">
        <v>32.54</v>
      </c>
      <c r="F50" s="1">
        <v>88.63</v>
      </c>
      <c r="H50" s="1">
        <v>17.49</v>
      </c>
      <c r="I50" s="1">
        <f t="shared" si="0"/>
        <v>222.66</v>
      </c>
      <c r="J50" s="1">
        <v>0</v>
      </c>
      <c r="K50" s="1">
        <f t="shared" si="1"/>
        <v>222.66</v>
      </c>
    </row>
    <row r="51" spans="1:11" ht="12">
      <c r="A51" t="s">
        <v>51</v>
      </c>
      <c r="I51" s="1">
        <f t="shared" si="0"/>
        <v>0</v>
      </c>
      <c r="J51" s="1">
        <v>0</v>
      </c>
      <c r="K51" s="1">
        <f t="shared" si="1"/>
        <v>0</v>
      </c>
    </row>
    <row r="52" spans="1:11" ht="12">
      <c r="A52" t="s">
        <v>224</v>
      </c>
      <c r="B52" s="1">
        <v>51.53</v>
      </c>
      <c r="D52" s="1">
        <v>35.75</v>
      </c>
      <c r="E52" s="1">
        <v>83.68</v>
      </c>
      <c r="H52" s="1">
        <v>28.96</v>
      </c>
      <c r="I52" s="1">
        <f t="shared" si="0"/>
        <v>199.92000000000002</v>
      </c>
      <c r="J52" s="1">
        <v>0</v>
      </c>
      <c r="K52" s="1">
        <f t="shared" si="1"/>
        <v>199.92000000000002</v>
      </c>
    </row>
    <row r="53" spans="1:11" ht="12">
      <c r="A53" t="s">
        <v>2</v>
      </c>
      <c r="D53" s="1">
        <v>44.44</v>
      </c>
      <c r="I53" s="1">
        <f t="shared" si="0"/>
        <v>44.44</v>
      </c>
      <c r="J53" s="1">
        <v>0</v>
      </c>
      <c r="K53" s="1">
        <f t="shared" si="1"/>
        <v>44.44</v>
      </c>
    </row>
    <row r="54" spans="1:11" ht="12">
      <c r="A54" t="s">
        <v>74</v>
      </c>
      <c r="C54" s="1">
        <v>34.96</v>
      </c>
      <c r="I54" s="1">
        <f t="shared" si="0"/>
        <v>34.96</v>
      </c>
      <c r="J54" s="1">
        <v>0</v>
      </c>
      <c r="K54" s="1">
        <f t="shared" si="1"/>
        <v>34.96</v>
      </c>
    </row>
    <row r="55" spans="1:11" ht="12">
      <c r="A55" t="s">
        <v>187</v>
      </c>
      <c r="B55" s="1">
        <v>57.85</v>
      </c>
      <c r="C55" s="1">
        <v>48.09</v>
      </c>
      <c r="I55" s="1">
        <f t="shared" si="0"/>
        <v>105.94</v>
      </c>
      <c r="J55" s="1">
        <v>0</v>
      </c>
      <c r="K55" s="1">
        <f t="shared" si="1"/>
        <v>105.94</v>
      </c>
    </row>
    <row r="56" spans="1:11" ht="12">
      <c r="A56" t="s">
        <v>124</v>
      </c>
      <c r="B56" s="1">
        <f aca="true" t="shared" si="2" ref="B56:H56">SUM(B7:B55)</f>
        <v>494.65999999999997</v>
      </c>
      <c r="C56" s="1">
        <f t="shared" si="2"/>
        <v>1231.92</v>
      </c>
      <c r="D56" s="1">
        <f t="shared" si="2"/>
        <v>1320.98</v>
      </c>
      <c r="E56" s="1">
        <f t="shared" si="2"/>
        <v>1029.13</v>
      </c>
      <c r="F56" s="1">
        <f t="shared" si="2"/>
        <v>1216.9</v>
      </c>
      <c r="G56" s="1">
        <f t="shared" si="2"/>
        <v>1085.6100000000001</v>
      </c>
      <c r="H56" s="1">
        <f t="shared" si="2"/>
        <v>898.2200000000001</v>
      </c>
      <c r="I56" s="1">
        <f>SUM(I7:I55)</f>
        <v>7277.42</v>
      </c>
      <c r="J56" s="1">
        <f>SUM(J7:J55)</f>
        <v>48.7</v>
      </c>
      <c r="K56" s="1">
        <f>SUM(K7:K55)</f>
        <v>7228.72</v>
      </c>
    </row>
  </sheetData>
  <sheetProtection/>
  <printOptions/>
  <pageMargins left="0.75" right="0.75" top="1" bottom="1" header="0.5" footer="0.5"/>
  <pageSetup fitToHeight="2" fitToWidth="1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1"/>
  <sheetViews>
    <sheetView zoomScalePageLayoutView="0" workbookViewId="0" topLeftCell="A1">
      <selection activeCell="E29" sqref="E29"/>
    </sheetView>
  </sheetViews>
  <sheetFormatPr defaultColWidth="11.375" defaultRowHeight="12"/>
  <cols>
    <col min="1" max="1" width="20.875" style="0" customWidth="1"/>
    <col min="2" max="2" width="8.875" style="1" customWidth="1"/>
    <col min="3" max="3" width="7.875" style="1" customWidth="1"/>
    <col min="4" max="6" width="6.875" style="1" customWidth="1"/>
    <col min="7" max="8" width="6.875" style="0" customWidth="1"/>
    <col min="9" max="9" width="7.125" style="0" customWidth="1"/>
    <col min="10" max="11" width="5.875" style="0" customWidth="1"/>
  </cols>
  <sheetData>
    <row r="3" spans="7:10" ht="12">
      <c r="G3" s="1" t="s">
        <v>144</v>
      </c>
      <c r="H3" s="1"/>
      <c r="I3" s="1" t="s">
        <v>221</v>
      </c>
      <c r="J3" s="1"/>
    </row>
    <row r="4" spans="2:9" ht="12">
      <c r="B4" s="1" t="s">
        <v>112</v>
      </c>
      <c r="C4" s="1" t="s">
        <v>38</v>
      </c>
      <c r="D4" s="1" t="s">
        <v>179</v>
      </c>
      <c r="E4" s="1" t="s">
        <v>84</v>
      </c>
      <c r="F4" s="1" t="s">
        <v>219</v>
      </c>
      <c r="H4" s="1" t="s">
        <v>220</v>
      </c>
      <c r="I4" s="1" t="s">
        <v>222</v>
      </c>
    </row>
    <row r="5" ht="12">
      <c r="A5" t="s">
        <v>189</v>
      </c>
    </row>
    <row r="6" ht="12">
      <c r="A6" t="s">
        <v>108</v>
      </c>
    </row>
    <row r="8" spans="1:9" ht="12">
      <c r="A8" t="s">
        <v>163</v>
      </c>
      <c r="B8" s="1">
        <v>52.73</v>
      </c>
      <c r="C8" s="1">
        <v>43.75</v>
      </c>
      <c r="D8" s="1">
        <v>77.97</v>
      </c>
      <c r="E8" s="1">
        <v>128.61</v>
      </c>
      <c r="F8" s="1">
        <v>40.34</v>
      </c>
      <c r="G8" s="1">
        <f>SUM(B8:F8)</f>
        <v>343.4</v>
      </c>
      <c r="H8" s="1">
        <v>0</v>
      </c>
      <c r="I8" s="4">
        <f>G8-H8</f>
        <v>343.4</v>
      </c>
    </row>
    <row r="9" spans="1:9" ht="12">
      <c r="A9" t="s">
        <v>42</v>
      </c>
      <c r="C9" s="1">
        <v>25.09</v>
      </c>
      <c r="E9" s="1">
        <v>41.92</v>
      </c>
      <c r="G9" s="1">
        <f>SUM(B9:F9)</f>
        <v>67.01</v>
      </c>
      <c r="H9" s="1">
        <v>0</v>
      </c>
      <c r="I9" s="4">
        <f>G9-H9</f>
        <v>67.01</v>
      </c>
    </row>
    <row r="10" spans="1:9" ht="12">
      <c r="A10" t="s">
        <v>111</v>
      </c>
      <c r="B10" s="1">
        <v>53.88</v>
      </c>
      <c r="C10" s="1">
        <v>80.75</v>
      </c>
      <c r="G10" s="1">
        <f>SUM(B10:F10)</f>
        <v>134.63</v>
      </c>
      <c r="H10" s="1">
        <v>0</v>
      </c>
      <c r="I10" s="4">
        <f>G10-H10</f>
        <v>134.63</v>
      </c>
    </row>
    <row r="11" spans="1:9" ht="12">
      <c r="A11" t="s">
        <v>124</v>
      </c>
      <c r="B11" s="1">
        <f>SUM(B5:B10)</f>
        <v>106.61</v>
      </c>
      <c r="C11" s="1">
        <f>SUM(C5:C10)</f>
        <v>149.59</v>
      </c>
      <c r="D11" s="1">
        <f>SUM(D5:D10)</f>
        <v>77.97</v>
      </c>
      <c r="E11" s="1">
        <f>SUM(E5:E10)</f>
        <v>170.53000000000003</v>
      </c>
      <c r="F11" s="1">
        <f>SUM(F5:F10)</f>
        <v>40.34</v>
      </c>
      <c r="G11" s="1">
        <f>SUM(G7:G10)</f>
        <v>545.04</v>
      </c>
      <c r="H11" s="1">
        <f>SUM(H7:H10)</f>
        <v>0</v>
      </c>
      <c r="I11" s="1">
        <f>SUM(I7:I10)</f>
        <v>545.04</v>
      </c>
    </row>
  </sheetData>
  <sheetProtection/>
  <printOptions/>
  <pageMargins left="0.75" right="0.75" top="1" bottom="1" header="0.5" footer="0.5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8" sqref="H8"/>
    </sheetView>
  </sheetViews>
  <sheetFormatPr defaultColWidth="11.375" defaultRowHeight="12"/>
  <cols>
    <col min="1" max="1" width="17.875" style="0" customWidth="1"/>
    <col min="2" max="2" width="8.875" style="1" customWidth="1"/>
    <col min="3" max="3" width="7.875" style="1" customWidth="1"/>
    <col min="4" max="10" width="6.875" style="1" customWidth="1"/>
    <col min="11" max="11" width="7.875" style="0" customWidth="1"/>
  </cols>
  <sheetData>
    <row r="1" ht="12">
      <c r="A1" t="s">
        <v>107</v>
      </c>
    </row>
    <row r="3" spans="2:11" ht="12">
      <c r="B3"/>
      <c r="C3"/>
      <c r="D3"/>
      <c r="E3"/>
      <c r="F3"/>
      <c r="G3"/>
      <c r="H3"/>
      <c r="I3"/>
      <c r="J3"/>
      <c r="K3" s="1" t="s">
        <v>144</v>
      </c>
    </row>
    <row r="5" ht="12">
      <c r="A5" t="s">
        <v>189</v>
      </c>
    </row>
    <row r="6" spans="1:3" ht="12">
      <c r="A6" t="s">
        <v>108</v>
      </c>
      <c r="B6" s="1" t="s">
        <v>106</v>
      </c>
      <c r="C6" s="1" t="s">
        <v>38</v>
      </c>
    </row>
    <row r="8" ht="12">
      <c r="K8" s="1">
        <f>SUM(B8:J8)</f>
        <v>0</v>
      </c>
    </row>
    <row r="9" ht="12">
      <c r="K9" s="1">
        <f>SUM(B9:J9)</f>
        <v>0</v>
      </c>
    </row>
    <row r="10" ht="12">
      <c r="K10" s="1">
        <f>SUM(B10:J10)</f>
        <v>0</v>
      </c>
    </row>
    <row r="11" ht="12">
      <c r="K11" s="1">
        <f>SUM(B11:J11)</f>
        <v>0</v>
      </c>
    </row>
    <row r="20" spans="1:10" ht="12">
      <c r="A20" t="s">
        <v>124</v>
      </c>
      <c r="B20" s="1">
        <f>SUM(B5:B19)</f>
        <v>0</v>
      </c>
      <c r="C20" s="1">
        <f aca="true" t="shared" si="0" ref="C20:J20">SUM(C5:C19)</f>
        <v>0</v>
      </c>
      <c r="D20" s="1">
        <f>E18+C20+E25</f>
        <v>0</v>
      </c>
      <c r="E20" s="1">
        <f t="shared" si="0"/>
        <v>0</v>
      </c>
      <c r="F20" s="1">
        <f t="shared" si="0"/>
        <v>0</v>
      </c>
      <c r="G20" s="1">
        <f>SUM(G5:G19)</f>
        <v>0</v>
      </c>
      <c r="H20" s="1">
        <f>SUM(H5:H19)</f>
        <v>0</v>
      </c>
      <c r="I20" s="1">
        <f t="shared" si="0"/>
        <v>0</v>
      </c>
      <c r="J20" s="1">
        <f t="shared" si="0"/>
        <v>0</v>
      </c>
    </row>
    <row r="22" spans="1:3" ht="12">
      <c r="A22" t="s">
        <v>202</v>
      </c>
      <c r="C22" s="1">
        <f>SUM(B20:J20)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C6" sqref="C6"/>
    </sheetView>
  </sheetViews>
  <sheetFormatPr defaultColWidth="11.375" defaultRowHeight="12"/>
  <cols>
    <col min="1" max="1" width="20.875" style="0" customWidth="1"/>
    <col min="2" max="2" width="8.875" style="1" customWidth="1"/>
    <col min="3" max="9" width="6.875" style="1" customWidth="1"/>
    <col min="10" max="10" width="7.875" style="1" customWidth="1"/>
    <col min="11" max="14" width="5.875" style="0" customWidth="1"/>
  </cols>
  <sheetData>
    <row r="1" ht="12">
      <c r="A1" t="s">
        <v>14</v>
      </c>
    </row>
    <row r="3" spans="2:14" ht="12">
      <c r="B3"/>
      <c r="C3"/>
      <c r="D3"/>
      <c r="E3"/>
      <c r="F3"/>
      <c r="G3"/>
      <c r="H3"/>
      <c r="I3"/>
      <c r="J3"/>
      <c r="K3" s="1" t="s">
        <v>43</v>
      </c>
      <c r="L3" s="1"/>
      <c r="M3" s="1"/>
      <c r="N3" s="1"/>
    </row>
    <row r="5" ht="12">
      <c r="A5" t="s">
        <v>189</v>
      </c>
    </row>
    <row r="6" spans="1:3" ht="12">
      <c r="A6" t="s">
        <v>108</v>
      </c>
      <c r="B6" s="1" t="s">
        <v>106</v>
      </c>
      <c r="C6" s="1" t="s">
        <v>38</v>
      </c>
    </row>
    <row r="11" spans="1:10" ht="12">
      <c r="A11" t="s">
        <v>124</v>
      </c>
      <c r="B11" s="1">
        <f>SUM(B5:B10)</f>
        <v>0</v>
      </c>
      <c r="C11" s="1">
        <f aca="true" t="shared" si="0" ref="C11:J11">SUM(C5:C10)</f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</row>
    <row r="13" spans="1:2" ht="12">
      <c r="A13" t="s">
        <v>202</v>
      </c>
      <c r="B13" s="1">
        <f>SUM(B11:J11)</f>
        <v>0</v>
      </c>
    </row>
    <row r="127" spans="1:14" ht="12">
      <c r="A127" t="s">
        <v>201</v>
      </c>
      <c r="B127" s="1">
        <f>SUM(B5:B126)</f>
        <v>0</v>
      </c>
      <c r="C127" s="1">
        <f aca="true" t="shared" si="1" ref="C127:K127">SUM(C5:C126)</f>
        <v>0</v>
      </c>
      <c r="D127" s="1">
        <f t="shared" si="1"/>
        <v>0</v>
      </c>
      <c r="E127" s="1">
        <f t="shared" si="1"/>
        <v>0</v>
      </c>
      <c r="F127" s="1">
        <f t="shared" si="1"/>
        <v>0</v>
      </c>
      <c r="G127" s="1">
        <f t="shared" si="1"/>
        <v>0</v>
      </c>
      <c r="H127" s="1">
        <f t="shared" si="1"/>
        <v>0</v>
      </c>
      <c r="I127" s="1">
        <f t="shared" si="1"/>
        <v>0</v>
      </c>
      <c r="J127" s="1">
        <f t="shared" si="1"/>
        <v>0</v>
      </c>
      <c r="K127">
        <f t="shared" si="1"/>
        <v>0</v>
      </c>
      <c r="L127">
        <f>SUM(L5:L126)</f>
        <v>0</v>
      </c>
      <c r="M127">
        <f>SUM(M5:M126)</f>
        <v>0</v>
      </c>
      <c r="N127">
        <f>SUM(N5:N126)</f>
        <v>0</v>
      </c>
    </row>
    <row r="129" spans="1:3" ht="12">
      <c r="A129" t="s">
        <v>202</v>
      </c>
      <c r="C129" s="1">
        <f>SUM(B127:N127)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28">
      <selection activeCell="H58" sqref="H58"/>
    </sheetView>
  </sheetViews>
  <sheetFormatPr defaultColWidth="11.375" defaultRowHeight="12"/>
  <cols>
    <col min="1" max="1" width="17.875" style="0" customWidth="1"/>
    <col min="2" max="2" width="8.375" style="1" customWidth="1"/>
    <col min="3" max="8" width="7.875" style="1" customWidth="1"/>
    <col min="9" max="9" width="8.375" style="1" customWidth="1"/>
    <col min="10" max="10" width="5.875" style="1" customWidth="1"/>
    <col min="11" max="11" width="8.375" style="1" customWidth="1"/>
    <col min="12" max="13" width="5.875" style="1" customWidth="1"/>
    <col min="14" max="14" width="5.875" style="0" customWidth="1"/>
  </cols>
  <sheetData>
    <row r="1" ht="12">
      <c r="A1" t="s">
        <v>204</v>
      </c>
    </row>
    <row r="3" spans="9:18" ht="12">
      <c r="I3" s="1" t="s">
        <v>144</v>
      </c>
      <c r="K3" s="1" t="s">
        <v>101</v>
      </c>
      <c r="N3" s="1"/>
      <c r="O3" s="1"/>
      <c r="P3" s="1"/>
      <c r="Q3" s="1"/>
      <c r="R3" s="1"/>
    </row>
    <row r="4" spans="11:18" ht="12">
      <c r="K4" s="1" t="s">
        <v>212</v>
      </c>
      <c r="N4" s="1"/>
      <c r="O4" s="1"/>
      <c r="P4" s="1"/>
      <c r="Q4" s="1"/>
      <c r="R4" s="1"/>
    </row>
    <row r="5" spans="2:10" ht="12">
      <c r="B5" s="1" t="s">
        <v>106</v>
      </c>
      <c r="C5" s="1" t="s">
        <v>38</v>
      </c>
      <c r="D5" s="1" t="s">
        <v>167</v>
      </c>
      <c r="E5" s="1" t="s">
        <v>228</v>
      </c>
      <c r="F5" s="1" t="s">
        <v>100</v>
      </c>
      <c r="G5" s="1" t="s">
        <v>214</v>
      </c>
      <c r="H5" s="1" t="s">
        <v>208</v>
      </c>
      <c r="J5" s="1" t="s">
        <v>213</v>
      </c>
    </row>
    <row r="6" ht="12">
      <c r="A6" t="s">
        <v>108</v>
      </c>
    </row>
    <row r="8" spans="1:11" ht="12">
      <c r="A8" t="s">
        <v>229</v>
      </c>
      <c r="I8" s="1">
        <f aca="true" t="shared" si="0" ref="I8:I54">SUM(B8:H8)</f>
        <v>0</v>
      </c>
      <c r="J8" s="1">
        <v>0</v>
      </c>
      <c r="K8" s="1">
        <f>I8-J8</f>
        <v>0</v>
      </c>
    </row>
    <row r="9" spans="1:11" ht="12">
      <c r="A9" t="s">
        <v>197</v>
      </c>
      <c r="B9" s="1">
        <v>60</v>
      </c>
      <c r="I9" s="1">
        <f t="shared" si="0"/>
        <v>60</v>
      </c>
      <c r="J9" s="1">
        <v>0</v>
      </c>
      <c r="K9" s="1">
        <f aca="true" t="shared" si="1" ref="K9:K54">I9-J9</f>
        <v>60</v>
      </c>
    </row>
    <row r="10" spans="1:11" ht="12">
      <c r="A10" t="s">
        <v>198</v>
      </c>
      <c r="B10" s="1">
        <v>27.89</v>
      </c>
      <c r="F10" s="1">
        <v>53.01</v>
      </c>
      <c r="H10" s="1">
        <v>35.36</v>
      </c>
      <c r="I10" s="1">
        <f t="shared" si="0"/>
        <v>116.26</v>
      </c>
      <c r="J10" s="1">
        <v>0</v>
      </c>
      <c r="K10" s="1">
        <f t="shared" si="1"/>
        <v>116.26</v>
      </c>
    </row>
    <row r="11" spans="1:11" ht="12">
      <c r="A11" t="s">
        <v>93</v>
      </c>
      <c r="D11" s="1">
        <v>81.54</v>
      </c>
      <c r="E11" s="1">
        <v>16.36</v>
      </c>
      <c r="F11" s="1">
        <v>37.28</v>
      </c>
      <c r="G11" s="1">
        <v>102</v>
      </c>
      <c r="H11" s="1">
        <v>63.14</v>
      </c>
      <c r="I11" s="1">
        <f t="shared" si="0"/>
        <v>300.32</v>
      </c>
      <c r="J11" s="1">
        <v>0</v>
      </c>
      <c r="K11" s="1">
        <f t="shared" si="1"/>
        <v>300.32</v>
      </c>
    </row>
    <row r="12" spans="1:11" ht="12">
      <c r="A12" t="s">
        <v>36</v>
      </c>
      <c r="I12" s="1">
        <f t="shared" si="0"/>
        <v>0</v>
      </c>
      <c r="J12" s="1">
        <v>0</v>
      </c>
      <c r="K12" s="1">
        <f t="shared" si="1"/>
        <v>0</v>
      </c>
    </row>
    <row r="13" spans="1:11" ht="12">
      <c r="A13" t="s">
        <v>94</v>
      </c>
      <c r="B13" s="1">
        <v>27.7</v>
      </c>
      <c r="D13" s="1">
        <v>35</v>
      </c>
      <c r="E13" s="1">
        <v>37</v>
      </c>
      <c r="F13" s="1">
        <v>39.09</v>
      </c>
      <c r="G13" s="1">
        <v>30.28</v>
      </c>
      <c r="H13" s="1">
        <v>35.94</v>
      </c>
      <c r="I13" s="1">
        <f t="shared" si="0"/>
        <v>205.01000000000002</v>
      </c>
      <c r="J13" s="1">
        <v>0</v>
      </c>
      <c r="K13" s="1">
        <f t="shared" si="1"/>
        <v>205.01000000000002</v>
      </c>
    </row>
    <row r="14" spans="1:11" ht="12">
      <c r="A14" t="s">
        <v>95</v>
      </c>
      <c r="D14" s="1">
        <v>38.82</v>
      </c>
      <c r="E14" s="1">
        <v>98.77</v>
      </c>
      <c r="F14" s="1">
        <v>97.17</v>
      </c>
      <c r="I14" s="1">
        <f t="shared" si="0"/>
        <v>234.76</v>
      </c>
      <c r="J14" s="1">
        <v>0</v>
      </c>
      <c r="K14" s="1">
        <f t="shared" si="1"/>
        <v>234.76</v>
      </c>
    </row>
    <row r="15" spans="1:11" ht="12">
      <c r="A15" t="s">
        <v>192</v>
      </c>
      <c r="B15" s="1">
        <v>81.76</v>
      </c>
      <c r="D15" s="1">
        <v>84.32</v>
      </c>
      <c r="E15" s="1">
        <v>74.29</v>
      </c>
      <c r="F15" s="1">
        <v>100</v>
      </c>
      <c r="G15" s="1">
        <v>100</v>
      </c>
      <c r="H15" s="1">
        <v>43.86</v>
      </c>
      <c r="I15" s="1">
        <f t="shared" si="0"/>
        <v>484.23</v>
      </c>
      <c r="J15" s="1">
        <v>0</v>
      </c>
      <c r="K15" s="1">
        <f t="shared" si="1"/>
        <v>484.23</v>
      </c>
    </row>
    <row r="16" spans="1:11" ht="12">
      <c r="A16" t="s">
        <v>44</v>
      </c>
      <c r="B16" s="1">
        <v>85</v>
      </c>
      <c r="C16" s="1">
        <v>32.27</v>
      </c>
      <c r="D16" s="1">
        <v>85</v>
      </c>
      <c r="E16" s="1">
        <v>65.66</v>
      </c>
      <c r="F16" s="1">
        <v>58.66</v>
      </c>
      <c r="I16" s="1">
        <f t="shared" si="0"/>
        <v>326.59000000000003</v>
      </c>
      <c r="J16" s="1">
        <v>0</v>
      </c>
      <c r="K16" s="1">
        <f t="shared" si="1"/>
        <v>326.59000000000003</v>
      </c>
    </row>
    <row r="17" spans="1:11" ht="12">
      <c r="A17" t="s">
        <v>223</v>
      </c>
      <c r="C17" s="1">
        <v>24.95</v>
      </c>
      <c r="D17" s="1">
        <v>46.76</v>
      </c>
      <c r="E17" s="1">
        <v>85</v>
      </c>
      <c r="F17" s="1">
        <v>64.69</v>
      </c>
      <c r="G17" s="1">
        <v>65.54</v>
      </c>
      <c r="I17" s="1">
        <f t="shared" si="0"/>
        <v>286.94</v>
      </c>
      <c r="J17" s="1">
        <v>0</v>
      </c>
      <c r="K17" s="1">
        <f t="shared" si="1"/>
        <v>286.94</v>
      </c>
    </row>
    <row r="18" spans="1:11" ht="12">
      <c r="A18" t="s">
        <v>230</v>
      </c>
      <c r="I18" s="1">
        <f t="shared" si="0"/>
        <v>0</v>
      </c>
      <c r="J18" s="1">
        <v>0</v>
      </c>
      <c r="K18" s="1">
        <f t="shared" si="1"/>
        <v>0</v>
      </c>
    </row>
    <row r="19" spans="1:11" ht="12">
      <c r="A19" t="s">
        <v>65</v>
      </c>
      <c r="E19" s="1">
        <v>36.69</v>
      </c>
      <c r="H19" s="1">
        <v>47.29</v>
      </c>
      <c r="I19" s="1">
        <f t="shared" si="0"/>
        <v>83.97999999999999</v>
      </c>
      <c r="J19" s="1">
        <v>0</v>
      </c>
      <c r="K19" s="1">
        <f t="shared" si="1"/>
        <v>83.97999999999999</v>
      </c>
    </row>
    <row r="20" spans="1:11" ht="12">
      <c r="A20" t="s">
        <v>0</v>
      </c>
      <c r="B20" s="1">
        <v>102</v>
      </c>
      <c r="C20" s="1">
        <v>102</v>
      </c>
      <c r="D20" s="1">
        <v>102</v>
      </c>
      <c r="E20" s="1">
        <v>120</v>
      </c>
      <c r="F20" s="1">
        <v>140</v>
      </c>
      <c r="H20" s="1">
        <v>102</v>
      </c>
      <c r="I20" s="1">
        <f t="shared" si="0"/>
        <v>668</v>
      </c>
      <c r="J20" s="1">
        <v>0</v>
      </c>
      <c r="K20" s="1">
        <f t="shared" si="1"/>
        <v>668</v>
      </c>
    </row>
    <row r="21" spans="1:11" ht="12">
      <c r="A21" t="s">
        <v>15</v>
      </c>
      <c r="E21" s="1">
        <v>100.29</v>
      </c>
      <c r="F21" s="1">
        <v>100</v>
      </c>
      <c r="G21" s="1">
        <v>100</v>
      </c>
      <c r="H21" s="1">
        <v>109.94</v>
      </c>
      <c r="I21" s="1">
        <f t="shared" si="0"/>
        <v>410.23</v>
      </c>
      <c r="J21" s="1">
        <v>0</v>
      </c>
      <c r="K21" s="1">
        <f t="shared" si="1"/>
        <v>410.23</v>
      </c>
    </row>
    <row r="22" spans="1:11" ht="12">
      <c r="A22" t="s">
        <v>183</v>
      </c>
      <c r="I22" s="1">
        <f t="shared" si="0"/>
        <v>0</v>
      </c>
      <c r="J22" s="1">
        <v>0</v>
      </c>
      <c r="K22" s="1">
        <f t="shared" si="1"/>
        <v>0</v>
      </c>
    </row>
    <row r="23" spans="1:11" ht="12">
      <c r="A23" t="s">
        <v>16</v>
      </c>
      <c r="I23" s="1">
        <f t="shared" si="0"/>
        <v>0</v>
      </c>
      <c r="J23" s="1">
        <v>0</v>
      </c>
      <c r="K23" s="1">
        <f t="shared" si="1"/>
        <v>0</v>
      </c>
    </row>
    <row r="24" spans="1:11" ht="12">
      <c r="A24" t="s">
        <v>90</v>
      </c>
      <c r="B24" s="1">
        <v>120</v>
      </c>
      <c r="C24" s="1">
        <v>120</v>
      </c>
      <c r="E24" s="1">
        <v>107.53</v>
      </c>
      <c r="F24" s="1">
        <v>140</v>
      </c>
      <c r="G24" s="1">
        <v>118.17</v>
      </c>
      <c r="H24" s="1">
        <v>119</v>
      </c>
      <c r="I24" s="1">
        <f t="shared" si="0"/>
        <v>724.6999999999999</v>
      </c>
      <c r="J24" s="1">
        <v>0</v>
      </c>
      <c r="K24" s="1">
        <f t="shared" si="1"/>
        <v>724.6999999999999</v>
      </c>
    </row>
    <row r="25" spans="1:11" ht="12">
      <c r="A25" t="s">
        <v>79</v>
      </c>
      <c r="B25" s="1">
        <v>42.3</v>
      </c>
      <c r="I25" s="1">
        <f t="shared" si="0"/>
        <v>42.3</v>
      </c>
      <c r="J25" s="1">
        <v>0</v>
      </c>
      <c r="K25" s="1">
        <f t="shared" si="1"/>
        <v>42.3</v>
      </c>
    </row>
    <row r="26" spans="1:11" ht="12">
      <c r="A26" t="s">
        <v>141</v>
      </c>
      <c r="B26" s="1">
        <v>62.39</v>
      </c>
      <c r="D26" s="1">
        <v>59.71</v>
      </c>
      <c r="E26" s="1">
        <v>95.88</v>
      </c>
      <c r="F26" s="1">
        <v>120</v>
      </c>
      <c r="H26" s="1">
        <v>50.21</v>
      </c>
      <c r="I26" s="1">
        <f t="shared" si="0"/>
        <v>388.19</v>
      </c>
      <c r="J26" s="1">
        <v>0</v>
      </c>
      <c r="K26" s="1">
        <f t="shared" si="1"/>
        <v>388.19</v>
      </c>
    </row>
    <row r="27" spans="1:11" ht="12">
      <c r="A27" t="s">
        <v>145</v>
      </c>
      <c r="B27" s="1">
        <v>81.55</v>
      </c>
      <c r="D27" s="1">
        <v>42.01</v>
      </c>
      <c r="E27" s="1">
        <v>54.06</v>
      </c>
      <c r="F27" s="1">
        <v>93.21</v>
      </c>
      <c r="H27" s="1">
        <v>72.99</v>
      </c>
      <c r="I27" s="1">
        <f t="shared" si="0"/>
        <v>343.82</v>
      </c>
      <c r="J27" s="1">
        <v>0</v>
      </c>
      <c r="K27" s="1">
        <f t="shared" si="1"/>
        <v>343.82</v>
      </c>
    </row>
    <row r="28" spans="1:11" ht="12">
      <c r="A28" t="s">
        <v>131</v>
      </c>
      <c r="B28" s="1">
        <v>83.84</v>
      </c>
      <c r="D28" s="1">
        <v>79.58</v>
      </c>
      <c r="E28" s="1">
        <v>60.94</v>
      </c>
      <c r="F28" s="1">
        <v>120</v>
      </c>
      <c r="H28" s="1">
        <v>95.24</v>
      </c>
      <c r="I28" s="1">
        <f t="shared" si="0"/>
        <v>439.6</v>
      </c>
      <c r="J28" s="1">
        <v>0</v>
      </c>
      <c r="K28" s="1">
        <f t="shared" si="1"/>
        <v>439.6</v>
      </c>
    </row>
    <row r="29" spans="1:11" ht="12">
      <c r="A29" t="s">
        <v>97</v>
      </c>
      <c r="B29" s="1">
        <v>56.07</v>
      </c>
      <c r="C29" s="1">
        <v>84.52</v>
      </c>
      <c r="D29" s="1">
        <v>55.05</v>
      </c>
      <c r="E29" s="1">
        <v>85.97</v>
      </c>
      <c r="I29" s="1">
        <f t="shared" si="0"/>
        <v>281.61</v>
      </c>
      <c r="J29" s="1">
        <v>0</v>
      </c>
      <c r="K29" s="1">
        <f t="shared" si="1"/>
        <v>281.61</v>
      </c>
    </row>
    <row r="30" spans="1:11" ht="12">
      <c r="A30" t="s">
        <v>96</v>
      </c>
      <c r="B30" s="1">
        <v>109.65</v>
      </c>
      <c r="C30" s="1">
        <v>72.7</v>
      </c>
      <c r="D30" s="1">
        <v>102</v>
      </c>
      <c r="E30" s="1">
        <v>86.08</v>
      </c>
      <c r="F30" s="1">
        <v>120</v>
      </c>
      <c r="I30" s="1">
        <f t="shared" si="0"/>
        <v>490.43</v>
      </c>
      <c r="J30" s="1">
        <v>0</v>
      </c>
      <c r="K30" s="1">
        <f t="shared" si="1"/>
        <v>490.43</v>
      </c>
    </row>
    <row r="31" spans="1:11" ht="12">
      <c r="A31" t="s">
        <v>152</v>
      </c>
      <c r="C31" s="1">
        <v>98</v>
      </c>
      <c r="F31" s="1">
        <v>100</v>
      </c>
      <c r="H31" s="1">
        <v>100</v>
      </c>
      <c r="I31" s="1">
        <f t="shared" si="0"/>
        <v>298</v>
      </c>
      <c r="J31" s="1">
        <v>0</v>
      </c>
      <c r="K31" s="1">
        <f t="shared" si="1"/>
        <v>298</v>
      </c>
    </row>
    <row r="32" spans="1:11" ht="12">
      <c r="A32" t="s">
        <v>63</v>
      </c>
      <c r="E32" s="1">
        <v>69.19</v>
      </c>
      <c r="F32" s="1">
        <v>100</v>
      </c>
      <c r="G32" s="1">
        <v>78.33</v>
      </c>
      <c r="I32" s="1">
        <f t="shared" si="0"/>
        <v>247.51999999999998</v>
      </c>
      <c r="J32" s="1">
        <v>0</v>
      </c>
      <c r="K32" s="1">
        <f t="shared" si="1"/>
        <v>247.51999999999998</v>
      </c>
    </row>
    <row r="33" spans="1:11" ht="12">
      <c r="A33" t="s">
        <v>45</v>
      </c>
      <c r="B33" s="1">
        <v>31.12</v>
      </c>
      <c r="C33" s="1">
        <v>34.1</v>
      </c>
      <c r="E33" s="1">
        <v>49.52</v>
      </c>
      <c r="F33" s="1">
        <v>64.69</v>
      </c>
      <c r="G33" s="1">
        <v>37.58</v>
      </c>
      <c r="H33" s="1">
        <v>41.55</v>
      </c>
      <c r="I33" s="1">
        <f t="shared" si="0"/>
        <v>258.56</v>
      </c>
      <c r="J33" s="1">
        <v>0</v>
      </c>
      <c r="K33" s="1">
        <f t="shared" si="1"/>
        <v>258.56</v>
      </c>
    </row>
    <row r="34" spans="1:11" ht="12">
      <c r="A34" t="s">
        <v>155</v>
      </c>
      <c r="B34" s="1">
        <v>120</v>
      </c>
      <c r="D34" s="1">
        <v>88.14</v>
      </c>
      <c r="E34" s="1">
        <v>120</v>
      </c>
      <c r="F34" s="1">
        <v>120</v>
      </c>
      <c r="G34" s="1">
        <v>84</v>
      </c>
      <c r="H34" s="1">
        <v>65.84</v>
      </c>
      <c r="I34" s="1">
        <f t="shared" si="0"/>
        <v>597.98</v>
      </c>
      <c r="J34" s="1">
        <v>0</v>
      </c>
      <c r="K34" s="1">
        <f t="shared" si="1"/>
        <v>597.98</v>
      </c>
    </row>
    <row r="35" spans="1:11" ht="12">
      <c r="A35" t="s">
        <v>142</v>
      </c>
      <c r="B35" s="1">
        <v>50.32</v>
      </c>
      <c r="F35" s="1">
        <v>58.66</v>
      </c>
      <c r="G35" s="1">
        <v>68.32</v>
      </c>
      <c r="H35" s="1">
        <v>54.21</v>
      </c>
      <c r="I35" s="1">
        <f t="shared" si="0"/>
        <v>231.51</v>
      </c>
      <c r="J35" s="1">
        <v>0</v>
      </c>
      <c r="K35" s="1">
        <f t="shared" si="1"/>
        <v>231.51</v>
      </c>
    </row>
    <row r="36" spans="1:11" ht="12">
      <c r="A36" t="s">
        <v>143</v>
      </c>
      <c r="B36" s="1">
        <v>85</v>
      </c>
      <c r="I36" s="1">
        <f t="shared" si="0"/>
        <v>85</v>
      </c>
      <c r="J36" s="1">
        <v>0</v>
      </c>
      <c r="K36" s="1">
        <f t="shared" si="1"/>
        <v>85</v>
      </c>
    </row>
    <row r="37" spans="1:11" ht="12">
      <c r="A37" t="s">
        <v>5</v>
      </c>
      <c r="C37" s="1">
        <v>70</v>
      </c>
      <c r="D37" s="1">
        <v>39.31</v>
      </c>
      <c r="E37" s="1">
        <v>53.73</v>
      </c>
      <c r="F37" s="1">
        <v>39.09</v>
      </c>
      <c r="G37" s="1">
        <v>49.93</v>
      </c>
      <c r="H37" s="1">
        <v>53.61</v>
      </c>
      <c r="I37" s="1">
        <f t="shared" si="0"/>
        <v>305.67</v>
      </c>
      <c r="J37" s="1">
        <v>0</v>
      </c>
      <c r="K37" s="1">
        <f t="shared" si="1"/>
        <v>305.67</v>
      </c>
    </row>
    <row r="38" spans="1:11" ht="12">
      <c r="A38" t="s">
        <v>231</v>
      </c>
      <c r="I38" s="1">
        <f t="shared" si="0"/>
        <v>0</v>
      </c>
      <c r="J38" s="1">
        <v>0</v>
      </c>
      <c r="K38" s="1">
        <f t="shared" si="1"/>
        <v>0</v>
      </c>
    </row>
    <row r="39" spans="1:11" ht="12">
      <c r="A39" t="s">
        <v>146</v>
      </c>
      <c r="C39" s="1">
        <v>85</v>
      </c>
      <c r="D39" s="1">
        <v>76.03</v>
      </c>
      <c r="E39" s="1">
        <v>110</v>
      </c>
      <c r="H39" s="1">
        <v>75.73</v>
      </c>
      <c r="I39" s="1">
        <f t="shared" si="0"/>
        <v>346.76</v>
      </c>
      <c r="J39" s="1">
        <v>0</v>
      </c>
      <c r="K39" s="1">
        <f t="shared" si="1"/>
        <v>346.76</v>
      </c>
    </row>
    <row r="40" spans="1:11" ht="12">
      <c r="A40" t="s">
        <v>37</v>
      </c>
      <c r="B40" s="1">
        <v>38.87</v>
      </c>
      <c r="I40" s="1">
        <f t="shared" si="0"/>
        <v>38.87</v>
      </c>
      <c r="J40" s="1">
        <v>0</v>
      </c>
      <c r="K40" s="1">
        <f t="shared" si="1"/>
        <v>38.87</v>
      </c>
    </row>
    <row r="41" spans="1:11" ht="12">
      <c r="A41" t="s">
        <v>127</v>
      </c>
      <c r="B41" s="1">
        <v>61.49</v>
      </c>
      <c r="F41" s="1">
        <v>53.01</v>
      </c>
      <c r="I41" s="1">
        <f t="shared" si="0"/>
        <v>114.5</v>
      </c>
      <c r="J41" s="1">
        <v>0</v>
      </c>
      <c r="K41" s="1">
        <f t="shared" si="1"/>
        <v>114.5</v>
      </c>
    </row>
    <row r="42" spans="1:11" ht="12">
      <c r="A42" t="s">
        <v>60</v>
      </c>
      <c r="G42" s="1">
        <v>60</v>
      </c>
      <c r="I42" s="1">
        <f t="shared" si="0"/>
        <v>60</v>
      </c>
      <c r="J42" s="1">
        <v>0</v>
      </c>
      <c r="K42" s="1">
        <f t="shared" si="1"/>
        <v>60</v>
      </c>
    </row>
    <row r="43" spans="1:11" ht="12">
      <c r="A43" t="s">
        <v>195</v>
      </c>
      <c r="B43" s="1">
        <v>102</v>
      </c>
      <c r="D43" s="1">
        <v>102</v>
      </c>
      <c r="E43" s="1">
        <v>67.57</v>
      </c>
      <c r="F43" s="1">
        <v>37.28</v>
      </c>
      <c r="H43" s="1">
        <v>53.68</v>
      </c>
      <c r="I43" s="1">
        <f t="shared" si="0"/>
        <v>362.53000000000003</v>
      </c>
      <c r="J43" s="1">
        <v>0</v>
      </c>
      <c r="K43" s="1">
        <f t="shared" si="1"/>
        <v>362.53000000000003</v>
      </c>
    </row>
    <row r="44" spans="1:11" ht="12">
      <c r="A44" t="s">
        <v>191</v>
      </c>
      <c r="B44" s="1">
        <v>93.95</v>
      </c>
      <c r="E44" s="1">
        <v>98.19</v>
      </c>
      <c r="F44" s="1">
        <v>93.21</v>
      </c>
      <c r="H44" s="1">
        <v>110</v>
      </c>
      <c r="I44" s="1">
        <f t="shared" si="0"/>
        <v>395.34999999999997</v>
      </c>
      <c r="J44" s="1">
        <v>0</v>
      </c>
      <c r="K44" s="1">
        <f t="shared" si="1"/>
        <v>395.34999999999997</v>
      </c>
    </row>
    <row r="45" spans="1:11" ht="12">
      <c r="A45" t="s">
        <v>233</v>
      </c>
      <c r="E45" s="1">
        <v>19.74</v>
      </c>
      <c r="G45" s="1">
        <v>56.54</v>
      </c>
      <c r="I45" s="1">
        <f t="shared" si="0"/>
        <v>76.28</v>
      </c>
      <c r="J45" s="1">
        <v>0</v>
      </c>
      <c r="K45" s="1">
        <f t="shared" si="1"/>
        <v>76.28</v>
      </c>
    </row>
    <row r="46" spans="1:11" ht="12">
      <c r="A46" t="s">
        <v>157</v>
      </c>
      <c r="C46" s="1">
        <v>119</v>
      </c>
      <c r="D46" s="1">
        <v>61.17</v>
      </c>
      <c r="E46" s="1">
        <v>67.19</v>
      </c>
      <c r="F46" s="1">
        <v>97.17</v>
      </c>
      <c r="H46" s="1">
        <v>68.75</v>
      </c>
      <c r="I46" s="1">
        <f t="shared" si="0"/>
        <v>413.28000000000003</v>
      </c>
      <c r="J46" s="1">
        <v>0</v>
      </c>
      <c r="K46" s="1">
        <f t="shared" si="1"/>
        <v>413.28000000000003</v>
      </c>
    </row>
    <row r="47" spans="1:11" ht="12">
      <c r="A47" t="s">
        <v>234</v>
      </c>
      <c r="E47" s="1">
        <v>38.33</v>
      </c>
      <c r="I47" s="1">
        <f t="shared" si="0"/>
        <v>38.33</v>
      </c>
      <c r="J47" s="1">
        <v>0</v>
      </c>
      <c r="K47" s="1">
        <f t="shared" si="1"/>
        <v>38.33</v>
      </c>
    </row>
    <row r="48" spans="1:11" ht="12">
      <c r="A48" t="s">
        <v>69</v>
      </c>
      <c r="B48" s="1">
        <v>70</v>
      </c>
      <c r="C48" s="1">
        <v>50</v>
      </c>
      <c r="E48" s="1">
        <v>110</v>
      </c>
      <c r="F48" s="1">
        <v>100</v>
      </c>
      <c r="I48" s="1">
        <f t="shared" si="0"/>
        <v>330</v>
      </c>
      <c r="J48" s="1">
        <v>0</v>
      </c>
      <c r="K48" s="1">
        <f t="shared" si="1"/>
        <v>330</v>
      </c>
    </row>
    <row r="49" spans="1:11" ht="12">
      <c r="A49" t="s">
        <v>64</v>
      </c>
      <c r="E49" s="1">
        <v>43.41</v>
      </c>
      <c r="I49" s="1">
        <f t="shared" si="0"/>
        <v>43.41</v>
      </c>
      <c r="J49" s="1">
        <v>0</v>
      </c>
      <c r="K49" s="1">
        <f t="shared" si="1"/>
        <v>43.41</v>
      </c>
    </row>
    <row r="50" spans="1:11" ht="12">
      <c r="A50" t="s">
        <v>130</v>
      </c>
      <c r="C50" s="1">
        <v>38.01</v>
      </c>
      <c r="I50" s="1">
        <f t="shared" si="0"/>
        <v>38.01</v>
      </c>
      <c r="J50" s="1">
        <v>0</v>
      </c>
      <c r="K50" s="1">
        <f t="shared" si="1"/>
        <v>38.01</v>
      </c>
    </row>
    <row r="51" spans="1:11" ht="12">
      <c r="A51" t="s">
        <v>232</v>
      </c>
      <c r="I51" s="1">
        <f t="shared" si="0"/>
        <v>0</v>
      </c>
      <c r="J51" s="1">
        <v>0</v>
      </c>
      <c r="K51" s="1">
        <f t="shared" si="1"/>
        <v>0</v>
      </c>
    </row>
    <row r="52" spans="1:11" ht="12">
      <c r="A52" t="s">
        <v>128</v>
      </c>
      <c r="C52" s="1">
        <v>102</v>
      </c>
      <c r="D52" s="1">
        <v>83.43</v>
      </c>
      <c r="E52" s="1">
        <v>91.93</v>
      </c>
      <c r="H52" s="1">
        <v>120</v>
      </c>
      <c r="I52" s="1">
        <f t="shared" si="0"/>
        <v>397.36</v>
      </c>
      <c r="J52" s="1">
        <v>0</v>
      </c>
      <c r="K52" s="1">
        <f t="shared" si="1"/>
        <v>397.36</v>
      </c>
    </row>
    <row r="53" spans="1:11" ht="12">
      <c r="A53" t="s">
        <v>103</v>
      </c>
      <c r="I53" s="1">
        <f t="shared" si="0"/>
        <v>0</v>
      </c>
      <c r="J53" s="1">
        <v>0</v>
      </c>
      <c r="K53" s="1">
        <f t="shared" si="1"/>
        <v>0</v>
      </c>
    </row>
    <row r="54" spans="1:11" ht="12">
      <c r="A54" t="s">
        <v>6</v>
      </c>
      <c r="B54" s="1">
        <v>70</v>
      </c>
      <c r="C54" s="1">
        <v>85</v>
      </c>
      <c r="D54" s="1">
        <v>80.52</v>
      </c>
      <c r="E54" s="1">
        <v>76.14</v>
      </c>
      <c r="F54" s="1">
        <v>100</v>
      </c>
      <c r="H54" s="1">
        <v>75.34</v>
      </c>
      <c r="I54" s="1">
        <f t="shared" si="0"/>
        <v>487</v>
      </c>
      <c r="J54" s="1">
        <v>0</v>
      </c>
      <c r="K54" s="1">
        <f t="shared" si="1"/>
        <v>487</v>
      </c>
    </row>
    <row r="58" spans="1:11" ht="12">
      <c r="A58" t="s">
        <v>124</v>
      </c>
      <c r="B58" s="1">
        <f aca="true" t="shared" si="2" ref="B58:K58">SUM(B5:B57)</f>
        <v>1662.8999999999999</v>
      </c>
      <c r="C58" s="1">
        <f t="shared" si="2"/>
        <v>1117.5500000000002</v>
      </c>
      <c r="D58" s="1">
        <f t="shared" si="2"/>
        <v>1342.39</v>
      </c>
      <c r="E58" s="1">
        <f t="shared" si="2"/>
        <v>2139.46</v>
      </c>
      <c r="F58" s="1">
        <f>SUM(F5:F57)</f>
        <v>2246.2200000000003</v>
      </c>
      <c r="G58" s="1">
        <f t="shared" si="2"/>
        <v>950.6899999999999</v>
      </c>
      <c r="H58" s="1">
        <f t="shared" si="2"/>
        <v>1593.6799999999998</v>
      </c>
      <c r="I58" s="1">
        <f t="shared" si="2"/>
        <v>11052.890000000005</v>
      </c>
      <c r="J58" s="1">
        <f t="shared" si="2"/>
        <v>0</v>
      </c>
      <c r="K58" s="1">
        <f t="shared" si="2"/>
        <v>11052.890000000005</v>
      </c>
    </row>
  </sheetData>
  <sheetProtection/>
  <printOptions/>
  <pageMargins left="0.75" right="0.75" top="1" bottom="1" header="0.5" footer="0.5"/>
  <pageSetup fitToHeight="2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zoomScalePageLayoutView="0" workbookViewId="0" topLeftCell="A1">
      <selection activeCell="C30" sqref="C30"/>
    </sheetView>
  </sheetViews>
  <sheetFormatPr defaultColWidth="11.375" defaultRowHeight="12"/>
  <cols>
    <col min="1" max="1" width="17.875" style="0" customWidth="1"/>
    <col min="2" max="3" width="7.875" style="1" customWidth="1"/>
    <col min="4" max="4" width="6.875" style="1" customWidth="1"/>
    <col min="5" max="8" width="7.875" style="1" customWidth="1"/>
    <col min="9" max="9" width="9.375" style="1" customWidth="1"/>
    <col min="10" max="10" width="6.875" style="1" customWidth="1"/>
    <col min="11" max="11" width="8.00390625" style="1" customWidth="1"/>
    <col min="12" max="13" width="5.875" style="1" customWidth="1"/>
  </cols>
  <sheetData>
    <row r="2" ht="12">
      <c r="A2" t="s">
        <v>206</v>
      </c>
    </row>
    <row r="3" spans="9:11" ht="12">
      <c r="I3" s="1" t="s">
        <v>144</v>
      </c>
      <c r="K3" s="1" t="s">
        <v>211</v>
      </c>
    </row>
    <row r="4" ht="12">
      <c r="K4" s="1" t="s">
        <v>212</v>
      </c>
    </row>
    <row r="5" spans="2:10" ht="12">
      <c r="B5" s="1" t="s">
        <v>106</v>
      </c>
      <c r="C5" s="1" t="s">
        <v>38</v>
      </c>
      <c r="D5" s="1" t="s">
        <v>75</v>
      </c>
      <c r="E5" s="1" t="s">
        <v>228</v>
      </c>
      <c r="F5" s="1" t="s">
        <v>100</v>
      </c>
      <c r="G5" s="1" t="s">
        <v>81</v>
      </c>
      <c r="H5" s="1" t="s">
        <v>209</v>
      </c>
      <c r="J5" s="1" t="s">
        <v>210</v>
      </c>
    </row>
    <row r="6" ht="12">
      <c r="A6" t="s">
        <v>108</v>
      </c>
    </row>
    <row r="8" spans="1:11" ht="12">
      <c r="A8" t="s">
        <v>17</v>
      </c>
      <c r="E8" s="1">
        <v>23.62</v>
      </c>
      <c r="F8" s="1">
        <v>36.34</v>
      </c>
      <c r="G8" s="1">
        <v>50.61</v>
      </c>
      <c r="H8" s="1">
        <v>49.37</v>
      </c>
      <c r="I8" s="1">
        <f aca="true" t="shared" si="0" ref="I8:I25">SUM(B8:H8)</f>
        <v>159.94</v>
      </c>
      <c r="J8" s="1">
        <v>0</v>
      </c>
      <c r="K8" s="1">
        <f>I8-J8</f>
        <v>159.94</v>
      </c>
    </row>
    <row r="9" spans="1:11" ht="12">
      <c r="A9" t="s">
        <v>160</v>
      </c>
      <c r="B9" s="1">
        <v>45.3</v>
      </c>
      <c r="D9" s="1">
        <v>63.98</v>
      </c>
      <c r="E9" s="1">
        <v>88.98</v>
      </c>
      <c r="I9" s="1">
        <f t="shared" si="0"/>
        <v>198.26</v>
      </c>
      <c r="J9" s="1">
        <v>0</v>
      </c>
      <c r="K9" s="1">
        <f aca="true" t="shared" si="1" ref="K9:K25">I9-J9</f>
        <v>198.26</v>
      </c>
    </row>
    <row r="10" spans="1:11" ht="12">
      <c r="A10" t="s">
        <v>76</v>
      </c>
      <c r="D10" s="1">
        <v>45.74</v>
      </c>
      <c r="E10" s="1">
        <v>56.17</v>
      </c>
      <c r="I10" s="1">
        <f t="shared" si="0"/>
        <v>101.91</v>
      </c>
      <c r="J10" s="1">
        <v>0</v>
      </c>
      <c r="K10" s="1">
        <f t="shared" si="1"/>
        <v>101.91</v>
      </c>
    </row>
    <row r="11" spans="1:11" ht="12">
      <c r="A11" t="s">
        <v>87</v>
      </c>
      <c r="B11" s="1">
        <v>62.41</v>
      </c>
      <c r="F11" s="1">
        <v>36.34</v>
      </c>
      <c r="G11" s="1">
        <v>58.09</v>
      </c>
      <c r="H11" s="1">
        <v>53.15</v>
      </c>
      <c r="I11" s="1">
        <f t="shared" si="0"/>
        <v>209.99</v>
      </c>
      <c r="J11" s="1">
        <v>0</v>
      </c>
      <c r="K11" s="1">
        <f t="shared" si="1"/>
        <v>209.99</v>
      </c>
    </row>
    <row r="12" spans="1:11" ht="12">
      <c r="A12" t="s">
        <v>203</v>
      </c>
      <c r="B12" s="1">
        <v>82.88</v>
      </c>
      <c r="D12" s="1">
        <v>37.2</v>
      </c>
      <c r="E12" s="1">
        <v>54.26</v>
      </c>
      <c r="F12" s="1">
        <v>62.06</v>
      </c>
      <c r="G12" s="1">
        <v>60.01</v>
      </c>
      <c r="H12" s="1">
        <v>70.5</v>
      </c>
      <c r="I12" s="1">
        <f t="shared" si="0"/>
        <v>366.91</v>
      </c>
      <c r="J12" s="1">
        <v>0</v>
      </c>
      <c r="K12" s="1">
        <f t="shared" si="1"/>
        <v>366.91</v>
      </c>
    </row>
    <row r="13" spans="1:11" ht="12">
      <c r="A13" t="s">
        <v>122</v>
      </c>
      <c r="B13" s="1">
        <v>37.28</v>
      </c>
      <c r="D13" s="1">
        <v>39.98</v>
      </c>
      <c r="E13" s="1">
        <v>53.44</v>
      </c>
      <c r="F13" s="1">
        <v>62.06</v>
      </c>
      <c r="H13" s="1">
        <v>40.6</v>
      </c>
      <c r="I13" s="1">
        <f t="shared" si="0"/>
        <v>233.35999999999999</v>
      </c>
      <c r="J13" s="1">
        <v>0</v>
      </c>
      <c r="K13" s="1">
        <f t="shared" si="1"/>
        <v>233.35999999999999</v>
      </c>
    </row>
    <row r="14" spans="1:11" ht="12">
      <c r="A14" t="s">
        <v>78</v>
      </c>
      <c r="D14" s="1">
        <v>94.06</v>
      </c>
      <c r="E14" s="1">
        <v>102</v>
      </c>
      <c r="F14" s="1">
        <v>92.61</v>
      </c>
      <c r="H14" s="1">
        <v>70.23</v>
      </c>
      <c r="I14" s="1">
        <f t="shared" si="0"/>
        <v>358.90000000000003</v>
      </c>
      <c r="J14" s="1">
        <v>0</v>
      </c>
      <c r="K14" s="1">
        <f t="shared" si="1"/>
        <v>358.90000000000003</v>
      </c>
    </row>
    <row r="15" spans="1:11" ht="12">
      <c r="A15" t="s">
        <v>102</v>
      </c>
      <c r="F15" s="1">
        <v>140</v>
      </c>
      <c r="G15" s="1">
        <v>105.85</v>
      </c>
      <c r="H15" s="1">
        <v>70</v>
      </c>
      <c r="I15" s="1">
        <f t="shared" si="0"/>
        <v>315.85</v>
      </c>
      <c r="J15" s="1">
        <v>0</v>
      </c>
      <c r="K15" s="1">
        <f t="shared" si="1"/>
        <v>315.85</v>
      </c>
    </row>
    <row r="16" spans="1:11" ht="12">
      <c r="A16" t="s">
        <v>46</v>
      </c>
      <c r="B16" s="1">
        <v>27.49</v>
      </c>
      <c r="D16" s="1">
        <v>39.12</v>
      </c>
      <c r="F16" s="1">
        <v>92.61</v>
      </c>
      <c r="I16" s="1">
        <f t="shared" si="0"/>
        <v>159.22</v>
      </c>
      <c r="J16" s="1">
        <v>0</v>
      </c>
      <c r="K16" s="1">
        <f t="shared" si="1"/>
        <v>159.22</v>
      </c>
    </row>
    <row r="17" spans="1:11" ht="12">
      <c r="A17" t="s">
        <v>18</v>
      </c>
      <c r="E17" s="1">
        <v>65.69</v>
      </c>
      <c r="F17" s="1">
        <v>60.38</v>
      </c>
      <c r="I17" s="1">
        <f t="shared" si="0"/>
        <v>126.07</v>
      </c>
      <c r="J17" s="1">
        <v>0</v>
      </c>
      <c r="K17" s="1">
        <f t="shared" si="1"/>
        <v>126.07</v>
      </c>
    </row>
    <row r="18" spans="1:11" ht="12">
      <c r="A18" t="s">
        <v>19</v>
      </c>
      <c r="E18" s="1">
        <v>50.07</v>
      </c>
      <c r="F18" s="1">
        <v>60.38</v>
      </c>
      <c r="I18" s="1">
        <f t="shared" si="0"/>
        <v>110.45</v>
      </c>
      <c r="J18" s="1">
        <v>0</v>
      </c>
      <c r="K18" s="1">
        <f t="shared" si="1"/>
        <v>110.45</v>
      </c>
    </row>
    <row r="19" spans="1:11" ht="12">
      <c r="A19" t="s">
        <v>86</v>
      </c>
      <c r="B19" s="1">
        <v>60</v>
      </c>
      <c r="D19" s="1">
        <v>140</v>
      </c>
      <c r="E19" s="1">
        <v>120</v>
      </c>
      <c r="F19" s="1">
        <v>120</v>
      </c>
      <c r="I19" s="1">
        <f t="shared" si="0"/>
        <v>440</v>
      </c>
      <c r="J19" s="1">
        <v>0</v>
      </c>
      <c r="K19" s="1">
        <f t="shared" si="1"/>
        <v>440</v>
      </c>
    </row>
    <row r="20" spans="1:11" ht="12">
      <c r="A20" t="s">
        <v>161</v>
      </c>
      <c r="B20" s="1">
        <v>119</v>
      </c>
      <c r="D20" s="1">
        <v>133.97</v>
      </c>
      <c r="E20" s="1">
        <v>140</v>
      </c>
      <c r="H20" s="1">
        <v>140</v>
      </c>
      <c r="I20" s="1">
        <f t="shared" si="0"/>
        <v>532.97</v>
      </c>
      <c r="J20" s="1">
        <v>0</v>
      </c>
      <c r="K20" s="1">
        <f t="shared" si="1"/>
        <v>532.97</v>
      </c>
    </row>
    <row r="21" spans="1:11" ht="12">
      <c r="A21" t="s">
        <v>121</v>
      </c>
      <c r="B21" s="1">
        <v>80.12</v>
      </c>
      <c r="I21" s="1">
        <f t="shared" si="0"/>
        <v>80.12</v>
      </c>
      <c r="J21" s="1">
        <v>0</v>
      </c>
      <c r="K21" s="1">
        <f t="shared" si="1"/>
        <v>80.12</v>
      </c>
    </row>
    <row r="22" spans="1:11" ht="12">
      <c r="A22" t="s">
        <v>77</v>
      </c>
      <c r="D22" s="1">
        <v>90.41</v>
      </c>
      <c r="E22" s="1">
        <v>115.3</v>
      </c>
      <c r="F22" s="1">
        <v>120</v>
      </c>
      <c r="H22" s="1">
        <v>102</v>
      </c>
      <c r="I22" s="1">
        <f t="shared" si="0"/>
        <v>427.71</v>
      </c>
      <c r="J22" s="1">
        <v>0</v>
      </c>
      <c r="K22" s="1">
        <f t="shared" si="1"/>
        <v>427.71</v>
      </c>
    </row>
    <row r="23" spans="1:11" ht="12">
      <c r="A23" t="s">
        <v>70</v>
      </c>
      <c r="B23" s="1">
        <v>72.75</v>
      </c>
      <c r="D23" s="1">
        <v>109.54</v>
      </c>
      <c r="E23" s="1">
        <v>106.36</v>
      </c>
      <c r="F23" s="1">
        <v>140</v>
      </c>
      <c r="H23" s="1">
        <v>103</v>
      </c>
      <c r="I23" s="1">
        <f t="shared" si="0"/>
        <v>531.6500000000001</v>
      </c>
      <c r="J23" s="1">
        <v>0</v>
      </c>
      <c r="K23" s="1">
        <f t="shared" si="1"/>
        <v>531.6500000000001</v>
      </c>
    </row>
    <row r="24" spans="1:11" ht="12">
      <c r="A24" t="s">
        <v>88</v>
      </c>
      <c r="B24" s="1">
        <v>78.59</v>
      </c>
      <c r="C24" s="1">
        <v>50</v>
      </c>
      <c r="E24" s="1">
        <v>61.12</v>
      </c>
      <c r="H24" s="1">
        <v>34.81</v>
      </c>
      <c r="I24" s="1">
        <f t="shared" si="0"/>
        <v>224.52</v>
      </c>
      <c r="J24" s="1">
        <v>0</v>
      </c>
      <c r="K24" s="1">
        <f t="shared" si="1"/>
        <v>224.52</v>
      </c>
    </row>
    <row r="25" spans="1:11" ht="12">
      <c r="A25" t="s">
        <v>153</v>
      </c>
      <c r="B25" s="1">
        <v>80.57</v>
      </c>
      <c r="D25" s="1">
        <v>65.98</v>
      </c>
      <c r="E25" s="1">
        <v>47</v>
      </c>
      <c r="H25" s="1">
        <v>29.25</v>
      </c>
      <c r="I25" s="1">
        <f t="shared" si="0"/>
        <v>222.8</v>
      </c>
      <c r="J25" s="1">
        <v>0</v>
      </c>
      <c r="K25" s="1">
        <f t="shared" si="1"/>
        <v>222.8</v>
      </c>
    </row>
    <row r="26" spans="1:11" ht="12">
      <c r="A26" t="s">
        <v>124</v>
      </c>
      <c r="B26" s="1">
        <f aca="true" t="shared" si="2" ref="B26:K26">SUM(B5:B25)</f>
        <v>746.3900000000001</v>
      </c>
      <c r="C26" s="1">
        <f t="shared" si="2"/>
        <v>50</v>
      </c>
      <c r="D26" s="1">
        <f t="shared" si="2"/>
        <v>859.98</v>
      </c>
      <c r="E26" s="1">
        <f t="shared" si="2"/>
        <v>1084.01</v>
      </c>
      <c r="F26" s="1">
        <f t="shared" si="2"/>
        <v>1022.78</v>
      </c>
      <c r="G26" s="1">
        <f t="shared" si="2"/>
        <v>274.56</v>
      </c>
      <c r="H26" s="1">
        <f t="shared" si="2"/>
        <v>762.9099999999999</v>
      </c>
      <c r="I26" s="1">
        <f t="shared" si="2"/>
        <v>4800.63</v>
      </c>
      <c r="J26" s="1">
        <f t="shared" si="2"/>
        <v>0</v>
      </c>
      <c r="K26" s="1">
        <f t="shared" si="2"/>
        <v>4800.63</v>
      </c>
    </row>
  </sheetData>
  <sheetProtection/>
  <printOptions/>
  <pageMargins left="0.75" right="0.75" top="1" bottom="1" header="0.5" footer="0.5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H27" sqref="H27"/>
    </sheetView>
  </sheetViews>
  <sheetFormatPr defaultColWidth="11.375" defaultRowHeight="12"/>
  <cols>
    <col min="1" max="1" width="17.875" style="0" customWidth="1"/>
    <col min="2" max="4" width="7.875" style="1" customWidth="1"/>
    <col min="5" max="6" width="6.875" style="1" customWidth="1"/>
    <col min="7" max="7" width="7.875" style="1" customWidth="1"/>
    <col min="8" max="8" width="6.875" style="1" customWidth="1"/>
    <col min="9" max="9" width="9.375" style="1" customWidth="1"/>
    <col min="10" max="10" width="5.875" style="1" customWidth="1"/>
    <col min="11" max="11" width="8.00390625" style="1" customWidth="1"/>
    <col min="12" max="13" width="5.875" style="1" customWidth="1"/>
  </cols>
  <sheetData>
    <row r="1" ht="12">
      <c r="A1" t="s">
        <v>89</v>
      </c>
    </row>
    <row r="3" spans="9:11" ht="12">
      <c r="I3" s="1" t="s">
        <v>101</v>
      </c>
      <c r="K3" s="1" t="s">
        <v>215</v>
      </c>
    </row>
    <row r="4" ht="12">
      <c r="K4" s="1" t="s">
        <v>212</v>
      </c>
    </row>
    <row r="5" spans="2:10" ht="12">
      <c r="B5" s="1" t="s">
        <v>106</v>
      </c>
      <c r="C5" s="1" t="s">
        <v>38</v>
      </c>
      <c r="D5" s="1" t="s">
        <v>75</v>
      </c>
      <c r="E5" s="1" t="s">
        <v>228</v>
      </c>
      <c r="F5" s="1" t="s">
        <v>100</v>
      </c>
      <c r="G5" s="1" t="s">
        <v>83</v>
      </c>
      <c r="H5" s="1" t="s">
        <v>209</v>
      </c>
      <c r="J5" s="1" t="s">
        <v>216</v>
      </c>
    </row>
    <row r="6" ht="12">
      <c r="A6" t="s">
        <v>108</v>
      </c>
    </row>
    <row r="8" spans="1:11" ht="12">
      <c r="A8" t="s">
        <v>71</v>
      </c>
      <c r="B8" s="1">
        <v>98</v>
      </c>
      <c r="D8" s="1">
        <v>119</v>
      </c>
      <c r="F8" s="1">
        <v>132.09</v>
      </c>
      <c r="G8" s="1">
        <v>119</v>
      </c>
      <c r="H8" s="1">
        <v>111.19</v>
      </c>
      <c r="I8" s="1">
        <f aca="true" t="shared" si="0" ref="I8:I26">SUM(B8:H8)</f>
        <v>579.28</v>
      </c>
      <c r="J8" s="1">
        <v>0</v>
      </c>
      <c r="K8" s="1">
        <f>I8-J8</f>
        <v>579.28</v>
      </c>
    </row>
    <row r="9" spans="1:11" ht="12">
      <c r="A9" t="s">
        <v>52</v>
      </c>
      <c r="G9" s="1">
        <v>102.15</v>
      </c>
      <c r="I9" s="1">
        <f t="shared" si="0"/>
        <v>102.15</v>
      </c>
      <c r="J9" s="1">
        <v>0</v>
      </c>
      <c r="K9" s="1">
        <f aca="true" t="shared" si="1" ref="K9:K26">I9-J9</f>
        <v>102.15</v>
      </c>
    </row>
    <row r="10" spans="1:11" ht="12">
      <c r="A10" t="s">
        <v>184</v>
      </c>
      <c r="F10" s="1">
        <v>115.98</v>
      </c>
      <c r="I10" s="1">
        <f t="shared" si="0"/>
        <v>115.98</v>
      </c>
      <c r="J10" s="1">
        <v>0</v>
      </c>
      <c r="K10" s="1">
        <f t="shared" si="1"/>
        <v>115.98</v>
      </c>
    </row>
    <row r="11" spans="1:11" ht="12">
      <c r="A11" t="s">
        <v>11</v>
      </c>
      <c r="B11" s="1">
        <v>49.79</v>
      </c>
      <c r="D11" s="1">
        <v>38.61</v>
      </c>
      <c r="E11" s="1">
        <v>42.23</v>
      </c>
      <c r="F11" s="1">
        <v>83.73</v>
      </c>
      <c r="H11" s="1">
        <v>45.45</v>
      </c>
      <c r="I11" s="1">
        <f t="shared" si="0"/>
        <v>259.81</v>
      </c>
      <c r="J11" s="1">
        <v>0</v>
      </c>
      <c r="K11" s="1">
        <f t="shared" si="1"/>
        <v>259.81</v>
      </c>
    </row>
    <row r="12" spans="1:11" ht="12">
      <c r="A12" t="s">
        <v>190</v>
      </c>
      <c r="B12" s="1">
        <v>85</v>
      </c>
      <c r="D12" s="1">
        <v>70</v>
      </c>
      <c r="E12" s="1">
        <v>70.21</v>
      </c>
      <c r="G12" s="1">
        <v>85</v>
      </c>
      <c r="H12" s="1">
        <v>28.06</v>
      </c>
      <c r="I12" s="1">
        <f t="shared" si="0"/>
        <v>338.27</v>
      </c>
      <c r="J12" s="1">
        <v>0</v>
      </c>
      <c r="K12" s="1">
        <f t="shared" si="1"/>
        <v>338.27</v>
      </c>
    </row>
    <row r="13" spans="1:11" ht="12">
      <c r="A13" t="s">
        <v>23</v>
      </c>
      <c r="E13" s="1">
        <v>26.54</v>
      </c>
      <c r="I13" s="1">
        <f t="shared" si="0"/>
        <v>26.54</v>
      </c>
      <c r="J13" s="1">
        <v>0</v>
      </c>
      <c r="K13" s="1">
        <f t="shared" si="1"/>
        <v>26.54</v>
      </c>
    </row>
    <row r="14" spans="1:11" ht="12">
      <c r="A14" t="s">
        <v>32</v>
      </c>
      <c r="H14" s="1">
        <v>89.54</v>
      </c>
      <c r="I14" s="1">
        <f t="shared" si="0"/>
        <v>89.54</v>
      </c>
      <c r="J14" s="1">
        <v>0</v>
      </c>
      <c r="K14" s="1">
        <f t="shared" si="1"/>
        <v>89.54</v>
      </c>
    </row>
    <row r="15" spans="1:11" ht="12">
      <c r="A15" t="s">
        <v>33</v>
      </c>
      <c r="H15" s="1">
        <v>45.22</v>
      </c>
      <c r="I15" s="1">
        <f t="shared" si="0"/>
        <v>45.22</v>
      </c>
      <c r="J15" s="1">
        <v>0</v>
      </c>
      <c r="K15" s="1">
        <f t="shared" si="1"/>
        <v>45.22</v>
      </c>
    </row>
    <row r="16" spans="1:11" ht="12">
      <c r="A16" t="s">
        <v>34</v>
      </c>
      <c r="H16" s="1">
        <v>26.87</v>
      </c>
      <c r="I16" s="1">
        <f t="shared" si="0"/>
        <v>26.87</v>
      </c>
      <c r="J16" s="1">
        <v>0</v>
      </c>
      <c r="K16" s="1">
        <f t="shared" si="1"/>
        <v>26.87</v>
      </c>
    </row>
    <row r="17" spans="1:11" ht="12">
      <c r="A17" t="s">
        <v>162</v>
      </c>
      <c r="D17" s="1">
        <v>68.34</v>
      </c>
      <c r="H17" s="1">
        <v>72.04</v>
      </c>
      <c r="I17" s="1">
        <f t="shared" si="0"/>
        <v>140.38</v>
      </c>
      <c r="J17" s="1">
        <v>0</v>
      </c>
      <c r="K17" s="1">
        <f t="shared" si="1"/>
        <v>140.38</v>
      </c>
    </row>
    <row r="18" spans="1:11" ht="12">
      <c r="A18" t="s">
        <v>53</v>
      </c>
      <c r="G18" s="1">
        <v>70</v>
      </c>
      <c r="I18" s="1">
        <f t="shared" si="0"/>
        <v>70</v>
      </c>
      <c r="J18" s="1">
        <v>0</v>
      </c>
      <c r="K18" s="1">
        <f t="shared" si="1"/>
        <v>70</v>
      </c>
    </row>
    <row r="19" spans="1:11" ht="12">
      <c r="A19" t="s">
        <v>186</v>
      </c>
      <c r="B19" s="1">
        <v>41.4</v>
      </c>
      <c r="D19" s="1">
        <v>22.82</v>
      </c>
      <c r="E19" s="1">
        <v>45.22</v>
      </c>
      <c r="F19" s="1">
        <v>83.73</v>
      </c>
      <c r="H19" s="1">
        <v>40.95</v>
      </c>
      <c r="I19" s="1">
        <f t="shared" si="0"/>
        <v>234.12</v>
      </c>
      <c r="J19" s="1">
        <v>0</v>
      </c>
      <c r="K19" s="1">
        <f t="shared" si="1"/>
        <v>234.12</v>
      </c>
    </row>
    <row r="20" spans="1:11" ht="12">
      <c r="A20" t="s">
        <v>54</v>
      </c>
      <c r="G20" s="1">
        <v>108.57</v>
      </c>
      <c r="H20" s="1">
        <v>61.09</v>
      </c>
      <c r="I20" s="1">
        <f t="shared" si="0"/>
        <v>169.66</v>
      </c>
      <c r="J20" s="1">
        <v>0</v>
      </c>
      <c r="K20" s="1">
        <f t="shared" si="1"/>
        <v>169.66</v>
      </c>
    </row>
    <row r="21" spans="1:11" ht="12">
      <c r="A21" t="s">
        <v>20</v>
      </c>
      <c r="E21" s="1">
        <v>67.01</v>
      </c>
      <c r="I21" s="1">
        <f t="shared" si="0"/>
        <v>67.01</v>
      </c>
      <c r="J21" s="1">
        <v>0</v>
      </c>
      <c r="K21" s="1">
        <f t="shared" si="1"/>
        <v>67.01</v>
      </c>
    </row>
    <row r="22" spans="1:11" ht="12">
      <c r="A22" t="s">
        <v>21</v>
      </c>
      <c r="H22" s="1">
        <v>83.02</v>
      </c>
      <c r="I22" s="1">
        <f t="shared" si="0"/>
        <v>83.02</v>
      </c>
      <c r="J22" s="1">
        <v>0</v>
      </c>
      <c r="K22" s="1">
        <f t="shared" si="1"/>
        <v>83.02</v>
      </c>
    </row>
    <row r="23" spans="1:11" ht="12">
      <c r="A23" t="s">
        <v>22</v>
      </c>
      <c r="E23" s="1">
        <v>62.62</v>
      </c>
      <c r="H23" s="1">
        <v>79.56</v>
      </c>
      <c r="I23" s="1">
        <f t="shared" si="0"/>
        <v>142.18</v>
      </c>
      <c r="J23" s="1">
        <v>0</v>
      </c>
      <c r="K23" s="1">
        <f t="shared" si="1"/>
        <v>142.18</v>
      </c>
    </row>
    <row r="24" spans="1:11" ht="12">
      <c r="A24" t="s">
        <v>133</v>
      </c>
      <c r="B24" s="1">
        <v>85</v>
      </c>
      <c r="D24" s="1">
        <v>72.41</v>
      </c>
      <c r="E24" s="1">
        <v>119</v>
      </c>
      <c r="F24" s="1">
        <v>132.09</v>
      </c>
      <c r="G24" s="1">
        <v>100</v>
      </c>
      <c r="H24" s="1">
        <v>100</v>
      </c>
      <c r="I24" s="1">
        <f t="shared" si="0"/>
        <v>608.5</v>
      </c>
      <c r="J24" s="1">
        <v>0</v>
      </c>
      <c r="K24" s="1">
        <f t="shared" si="1"/>
        <v>608.5</v>
      </c>
    </row>
    <row r="25" spans="1:11" ht="12">
      <c r="A25" t="s">
        <v>66</v>
      </c>
      <c r="B25" s="1">
        <v>84</v>
      </c>
      <c r="D25" s="1">
        <v>38.75</v>
      </c>
      <c r="E25" s="1">
        <v>92.45</v>
      </c>
      <c r="H25" s="1">
        <v>72.98</v>
      </c>
      <c r="I25" s="1">
        <f t="shared" si="0"/>
        <v>288.18</v>
      </c>
      <c r="J25" s="1">
        <v>0</v>
      </c>
      <c r="K25" s="1">
        <f t="shared" si="1"/>
        <v>288.18</v>
      </c>
    </row>
    <row r="26" spans="1:11" ht="12">
      <c r="A26" t="s">
        <v>156</v>
      </c>
      <c r="B26" s="1">
        <v>51.66</v>
      </c>
      <c r="D26" s="1">
        <v>46.04</v>
      </c>
      <c r="E26" s="1">
        <v>52.66</v>
      </c>
      <c r="F26" s="1">
        <v>115.98</v>
      </c>
      <c r="H26" s="1">
        <v>30.55</v>
      </c>
      <c r="I26" s="1">
        <f t="shared" si="0"/>
        <v>296.89</v>
      </c>
      <c r="J26" s="1">
        <v>0</v>
      </c>
      <c r="K26" s="1">
        <f t="shared" si="1"/>
        <v>296.89</v>
      </c>
    </row>
    <row r="27" spans="1:11" ht="12">
      <c r="A27" t="s">
        <v>124</v>
      </c>
      <c r="B27" s="1">
        <f aca="true" t="shared" si="2" ref="B27:K27">SUM(B5:B26)</f>
        <v>494.85</v>
      </c>
      <c r="C27" s="1">
        <f t="shared" si="2"/>
        <v>0</v>
      </c>
      <c r="D27" s="1">
        <f t="shared" si="2"/>
        <v>475.9700000000001</v>
      </c>
      <c r="E27" s="1">
        <f t="shared" si="2"/>
        <v>577.9399999999999</v>
      </c>
      <c r="F27" s="1">
        <f t="shared" si="2"/>
        <v>663.6</v>
      </c>
      <c r="G27" s="1">
        <f t="shared" si="2"/>
        <v>584.72</v>
      </c>
      <c r="H27" s="1">
        <f t="shared" si="2"/>
        <v>886.52</v>
      </c>
      <c r="I27" s="1">
        <f t="shared" si="2"/>
        <v>3683.5999999999995</v>
      </c>
      <c r="J27" s="1">
        <f t="shared" si="2"/>
        <v>0</v>
      </c>
      <c r="K27" s="1">
        <f t="shared" si="2"/>
        <v>3683.5999999999995</v>
      </c>
    </row>
  </sheetData>
  <sheetProtection/>
  <printOptions/>
  <pageMargins left="0.75" right="0.75" top="1" bottom="1" header="0.5" footer="0.5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H23" sqref="H23"/>
    </sheetView>
  </sheetViews>
  <sheetFormatPr defaultColWidth="11.375" defaultRowHeight="12"/>
  <cols>
    <col min="1" max="1" width="20.875" style="0" customWidth="1"/>
    <col min="2" max="3" width="7.875" style="1" customWidth="1"/>
    <col min="4" max="8" width="6.875" style="1" customWidth="1"/>
    <col min="9" max="9" width="8.00390625" style="1" customWidth="1"/>
    <col min="10" max="10" width="6.875" style="1" customWidth="1"/>
    <col min="11" max="11" width="7.375" style="1" customWidth="1"/>
    <col min="12" max="12" width="6.875" style="1" customWidth="1"/>
    <col min="13" max="13" width="5.875" style="1" customWidth="1"/>
  </cols>
  <sheetData>
    <row r="1" ht="12">
      <c r="A1" t="s">
        <v>10</v>
      </c>
    </row>
    <row r="3" spans="9:11" ht="12">
      <c r="I3" s="1" t="s">
        <v>144</v>
      </c>
      <c r="K3" s="1" t="s">
        <v>215</v>
      </c>
    </row>
    <row r="4" ht="12">
      <c r="K4" s="1" t="s">
        <v>212</v>
      </c>
    </row>
    <row r="5" spans="2:10" ht="12">
      <c r="B5" s="1" t="s">
        <v>106</v>
      </c>
      <c r="C5" s="1" t="s">
        <v>38</v>
      </c>
      <c r="D5" s="1" t="s">
        <v>75</v>
      </c>
      <c r="E5" s="1" t="s">
        <v>24</v>
      </c>
      <c r="F5" s="1" t="s">
        <v>98</v>
      </c>
      <c r="G5" s="1" t="s">
        <v>82</v>
      </c>
      <c r="H5" s="1" t="s">
        <v>207</v>
      </c>
      <c r="J5" s="1" t="s">
        <v>216</v>
      </c>
    </row>
    <row r="6" ht="12">
      <c r="A6" t="s">
        <v>108</v>
      </c>
    </row>
    <row r="8" spans="1:11" ht="12">
      <c r="A8" t="s">
        <v>27</v>
      </c>
      <c r="E8" s="1">
        <v>29.55</v>
      </c>
      <c r="F8" s="1">
        <v>53.33</v>
      </c>
      <c r="I8" s="1">
        <f aca="true" t="shared" si="0" ref="I8:I22">SUM(B8:H8)</f>
        <v>82.88</v>
      </c>
      <c r="J8" s="1">
        <v>0</v>
      </c>
      <c r="K8" s="1">
        <f>I8-J8</f>
        <v>82.88</v>
      </c>
    </row>
    <row r="9" spans="1:11" ht="12">
      <c r="A9" t="s">
        <v>73</v>
      </c>
      <c r="B9" s="1">
        <v>62.13</v>
      </c>
      <c r="E9" s="1">
        <v>49.85</v>
      </c>
      <c r="F9" s="1">
        <v>53.33</v>
      </c>
      <c r="G9" s="1">
        <v>63.76</v>
      </c>
      <c r="H9" s="1">
        <v>46.3</v>
      </c>
      <c r="I9" s="1">
        <f t="shared" si="0"/>
        <v>275.37</v>
      </c>
      <c r="J9" s="1">
        <v>0</v>
      </c>
      <c r="K9" s="1">
        <f aca="true" t="shared" si="1" ref="K9:K22">I9-J9</f>
        <v>275.37</v>
      </c>
    </row>
    <row r="10" spans="1:11" ht="12">
      <c r="A10" t="s">
        <v>172</v>
      </c>
      <c r="H10" s="1">
        <v>30.2</v>
      </c>
      <c r="I10" s="1">
        <f t="shared" si="0"/>
        <v>30.2</v>
      </c>
      <c r="J10" s="1">
        <v>0</v>
      </c>
      <c r="K10" s="1">
        <f t="shared" si="1"/>
        <v>30.2</v>
      </c>
    </row>
    <row r="11" spans="1:11" ht="12">
      <c r="A11" t="s">
        <v>29</v>
      </c>
      <c r="E11" s="1">
        <v>33.88</v>
      </c>
      <c r="G11" s="1">
        <v>22.64</v>
      </c>
      <c r="I11" s="1">
        <f t="shared" si="0"/>
        <v>56.52</v>
      </c>
      <c r="J11" s="1">
        <v>0</v>
      </c>
      <c r="K11" s="1">
        <f t="shared" si="1"/>
        <v>56.52</v>
      </c>
    </row>
    <row r="12" spans="1:11" ht="12">
      <c r="A12" t="s">
        <v>31</v>
      </c>
      <c r="E12" s="1">
        <v>13.28</v>
      </c>
      <c r="F12" s="1">
        <v>102</v>
      </c>
      <c r="G12" s="1">
        <v>57.25</v>
      </c>
      <c r="I12" s="1">
        <f t="shared" si="0"/>
        <v>172.53</v>
      </c>
      <c r="J12" s="1">
        <v>0</v>
      </c>
      <c r="K12" s="1">
        <f t="shared" si="1"/>
        <v>172.53</v>
      </c>
    </row>
    <row r="13" spans="1:11" ht="12">
      <c r="A13" t="s">
        <v>173</v>
      </c>
      <c r="E13" s="1">
        <v>65.49</v>
      </c>
      <c r="G13" s="1">
        <v>35.63</v>
      </c>
      <c r="H13" s="1">
        <v>88.98</v>
      </c>
      <c r="I13" s="1">
        <f t="shared" si="0"/>
        <v>190.10000000000002</v>
      </c>
      <c r="J13" s="1">
        <v>0</v>
      </c>
      <c r="K13" s="1">
        <f t="shared" si="1"/>
        <v>190.10000000000002</v>
      </c>
    </row>
    <row r="14" spans="1:11" ht="12">
      <c r="A14" t="s">
        <v>129</v>
      </c>
      <c r="B14" s="1">
        <v>34.59</v>
      </c>
      <c r="C14" s="1">
        <v>45.72</v>
      </c>
      <c r="E14" s="1">
        <v>44.1</v>
      </c>
      <c r="F14" s="1">
        <v>62.17</v>
      </c>
      <c r="G14" s="1">
        <v>63.9</v>
      </c>
      <c r="I14" s="1">
        <f t="shared" si="0"/>
        <v>250.48</v>
      </c>
      <c r="J14" s="1">
        <v>0</v>
      </c>
      <c r="K14" s="1">
        <f t="shared" si="1"/>
        <v>250.48</v>
      </c>
    </row>
    <row r="15" spans="1:11" ht="12">
      <c r="A15" t="s">
        <v>28</v>
      </c>
      <c r="E15" s="1">
        <v>66.89</v>
      </c>
      <c r="F15" s="1">
        <v>62.17</v>
      </c>
      <c r="G15" s="1">
        <v>87.36</v>
      </c>
      <c r="H15" s="1">
        <v>109.31</v>
      </c>
      <c r="I15" s="1">
        <f t="shared" si="0"/>
        <v>325.73</v>
      </c>
      <c r="J15" s="1">
        <v>0</v>
      </c>
      <c r="K15" s="1">
        <f t="shared" si="1"/>
        <v>325.73</v>
      </c>
    </row>
    <row r="16" spans="1:11" ht="12">
      <c r="A16" t="s">
        <v>196</v>
      </c>
      <c r="B16" s="1">
        <v>78.4</v>
      </c>
      <c r="D16" s="1">
        <v>49.88</v>
      </c>
      <c r="E16" s="1">
        <v>77.49</v>
      </c>
      <c r="I16" s="1">
        <f t="shared" si="0"/>
        <v>205.76999999999998</v>
      </c>
      <c r="J16" s="1">
        <v>0</v>
      </c>
      <c r="K16" s="1">
        <f t="shared" si="1"/>
        <v>205.76999999999998</v>
      </c>
    </row>
    <row r="17" spans="1:11" ht="12">
      <c r="A17" t="s">
        <v>30</v>
      </c>
      <c r="E17" s="1">
        <v>8.82</v>
      </c>
      <c r="I17" s="1">
        <f t="shared" si="0"/>
        <v>8.82</v>
      </c>
      <c r="J17" s="1">
        <v>0</v>
      </c>
      <c r="K17" s="1">
        <f t="shared" si="1"/>
        <v>8.82</v>
      </c>
    </row>
    <row r="18" spans="1:11" ht="12">
      <c r="A18" t="s">
        <v>132</v>
      </c>
      <c r="C18" s="1">
        <v>42.96</v>
      </c>
      <c r="I18" s="1">
        <f t="shared" si="0"/>
        <v>42.96</v>
      </c>
      <c r="J18" s="1">
        <v>0</v>
      </c>
      <c r="K18" s="1">
        <f t="shared" si="1"/>
        <v>42.96</v>
      </c>
    </row>
    <row r="19" spans="1:11" ht="12">
      <c r="A19" t="s">
        <v>25</v>
      </c>
      <c r="E19" s="1">
        <v>32.26</v>
      </c>
      <c r="G19" s="1">
        <v>31.73</v>
      </c>
      <c r="I19" s="1">
        <f t="shared" si="0"/>
        <v>63.989999999999995</v>
      </c>
      <c r="J19" s="1">
        <v>0</v>
      </c>
      <c r="K19" s="1">
        <f t="shared" si="1"/>
        <v>63.989999999999995</v>
      </c>
    </row>
    <row r="20" spans="1:11" ht="12">
      <c r="A20" t="s">
        <v>26</v>
      </c>
      <c r="E20" s="1">
        <v>29.11</v>
      </c>
      <c r="F20" s="1">
        <v>102</v>
      </c>
      <c r="G20" s="1">
        <v>36.54</v>
      </c>
      <c r="H20" s="1">
        <v>46.99</v>
      </c>
      <c r="I20" s="1">
        <f t="shared" si="0"/>
        <v>214.64000000000001</v>
      </c>
      <c r="J20" s="1">
        <v>0</v>
      </c>
      <c r="K20" s="1">
        <f t="shared" si="1"/>
        <v>214.64000000000001</v>
      </c>
    </row>
    <row r="21" spans="1:11" ht="12">
      <c r="A21" t="s">
        <v>55</v>
      </c>
      <c r="G21" s="1">
        <v>53.95</v>
      </c>
      <c r="I21" s="1">
        <f t="shared" si="0"/>
        <v>53.95</v>
      </c>
      <c r="J21" s="1">
        <v>0</v>
      </c>
      <c r="K21" s="1">
        <f t="shared" si="1"/>
        <v>53.95</v>
      </c>
    </row>
    <row r="22" spans="1:11" ht="12">
      <c r="A22" t="s">
        <v>104</v>
      </c>
      <c r="C22" s="1">
        <v>33.57</v>
      </c>
      <c r="I22" s="1">
        <f t="shared" si="0"/>
        <v>33.57</v>
      </c>
      <c r="J22" s="1">
        <v>0</v>
      </c>
      <c r="K22" s="1">
        <f t="shared" si="1"/>
        <v>33.57</v>
      </c>
    </row>
    <row r="23" spans="1:11" ht="12">
      <c r="A23" t="s">
        <v>124</v>
      </c>
      <c r="B23" s="1">
        <f aca="true" t="shared" si="2" ref="B23:H23">SUM(B5:B22)</f>
        <v>175.12</v>
      </c>
      <c r="C23" s="1">
        <f t="shared" si="2"/>
        <v>122.25</v>
      </c>
      <c r="D23" s="1">
        <f t="shared" si="2"/>
        <v>49.88</v>
      </c>
      <c r="E23" s="1">
        <f t="shared" si="2"/>
        <v>450.72</v>
      </c>
      <c r="F23" s="1">
        <f t="shared" si="2"/>
        <v>435</v>
      </c>
      <c r="G23" s="1">
        <f t="shared" si="2"/>
        <v>452.76000000000005</v>
      </c>
      <c r="H23" s="1">
        <f t="shared" si="2"/>
        <v>321.78000000000003</v>
      </c>
      <c r="I23" s="1">
        <f>SUM(I8:I22)</f>
        <v>2007.51</v>
      </c>
      <c r="J23" s="1">
        <f>SUM(J8:J22)</f>
        <v>0</v>
      </c>
      <c r="K23" s="1">
        <f>SUM(K8:K22)</f>
        <v>2007.51</v>
      </c>
    </row>
  </sheetData>
  <sheetProtection/>
  <printOptions/>
  <pageMargins left="0.75" right="0.75" top="1" bottom="1" header="0.5" footer="0.5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G17" sqref="G17"/>
    </sheetView>
  </sheetViews>
  <sheetFormatPr defaultColWidth="11.375" defaultRowHeight="12"/>
  <cols>
    <col min="1" max="1" width="20.875" style="0" customWidth="1"/>
    <col min="2" max="2" width="7.875" style="1" customWidth="1"/>
    <col min="3" max="7" width="6.875" style="1" customWidth="1"/>
    <col min="8" max="8" width="8.00390625" style="1" customWidth="1"/>
    <col min="9" max="9" width="5.875" style="1" customWidth="1"/>
    <col min="10" max="10" width="8.00390625" style="1" customWidth="1"/>
    <col min="11" max="11" width="6.875" style="1" customWidth="1"/>
    <col min="12" max="12" width="5.875" style="1" customWidth="1"/>
  </cols>
  <sheetData>
    <row r="1" ht="12">
      <c r="A1" t="s">
        <v>148</v>
      </c>
    </row>
    <row r="3" spans="8:10" ht="12">
      <c r="H3" s="1" t="s">
        <v>144</v>
      </c>
      <c r="J3" s="1" t="s">
        <v>215</v>
      </c>
    </row>
    <row r="4" ht="12">
      <c r="J4" s="1" t="s">
        <v>212</v>
      </c>
    </row>
    <row r="5" spans="2:9" ht="12">
      <c r="B5" s="1" t="s">
        <v>106</v>
      </c>
      <c r="C5" s="1" t="s">
        <v>38</v>
      </c>
      <c r="D5" s="1" t="s">
        <v>75</v>
      </c>
      <c r="E5" s="1" t="s">
        <v>24</v>
      </c>
      <c r="F5" s="1" t="s">
        <v>82</v>
      </c>
      <c r="G5" s="1" t="s">
        <v>209</v>
      </c>
      <c r="I5" s="1" t="s">
        <v>216</v>
      </c>
    </row>
    <row r="6" ht="12">
      <c r="A6" t="s">
        <v>108</v>
      </c>
    </row>
    <row r="8" spans="1:10" ht="12">
      <c r="A8" t="s">
        <v>164</v>
      </c>
      <c r="B8" s="1">
        <v>52.56</v>
      </c>
      <c r="C8" s="1">
        <v>37.76</v>
      </c>
      <c r="D8" s="1">
        <v>57.4</v>
      </c>
      <c r="E8" s="1">
        <v>62.96</v>
      </c>
      <c r="F8" s="1">
        <v>62.14</v>
      </c>
      <c r="G8" s="1">
        <v>26.72</v>
      </c>
      <c r="H8" s="1">
        <f aca="true" t="shared" si="0" ref="H8:H16">SUM(B8:G8)</f>
        <v>299.53999999999996</v>
      </c>
      <c r="I8" s="1">
        <v>0</v>
      </c>
      <c r="J8" s="1">
        <f>H8-I8</f>
        <v>299.53999999999996</v>
      </c>
    </row>
    <row r="9" spans="1:10" ht="12">
      <c r="A9" t="s">
        <v>176</v>
      </c>
      <c r="E9" s="1">
        <v>51.1</v>
      </c>
      <c r="G9" s="1">
        <v>40.18</v>
      </c>
      <c r="H9" s="1">
        <f t="shared" si="0"/>
        <v>91.28</v>
      </c>
      <c r="I9" s="1">
        <v>0</v>
      </c>
      <c r="J9" s="1">
        <f aca="true" t="shared" si="1" ref="J9:J16">H9-I9</f>
        <v>91.28</v>
      </c>
    </row>
    <row r="10" spans="1:10" ht="12">
      <c r="A10" t="s">
        <v>175</v>
      </c>
      <c r="E10" s="1">
        <v>27.4</v>
      </c>
      <c r="F10" s="1">
        <v>38.68</v>
      </c>
      <c r="G10" s="1">
        <v>48.88</v>
      </c>
      <c r="H10" s="1">
        <f t="shared" si="0"/>
        <v>114.96000000000001</v>
      </c>
      <c r="I10" s="1">
        <v>0</v>
      </c>
      <c r="J10" s="1">
        <f t="shared" si="1"/>
        <v>114.96000000000001</v>
      </c>
    </row>
    <row r="11" spans="1:10" ht="12">
      <c r="A11" t="s">
        <v>177</v>
      </c>
      <c r="H11" s="1">
        <f t="shared" si="0"/>
        <v>0</v>
      </c>
      <c r="I11" s="1">
        <v>0</v>
      </c>
      <c r="J11" s="1">
        <f t="shared" si="1"/>
        <v>0</v>
      </c>
    </row>
    <row r="12" spans="1:10" ht="12">
      <c r="A12" t="s">
        <v>113</v>
      </c>
      <c r="E12" s="1">
        <v>59.5</v>
      </c>
      <c r="F12" s="1">
        <v>74.94</v>
      </c>
      <c r="H12" s="1">
        <f t="shared" si="0"/>
        <v>134.44</v>
      </c>
      <c r="I12" s="1">
        <v>0</v>
      </c>
      <c r="J12" s="1">
        <f t="shared" si="1"/>
        <v>134.44</v>
      </c>
    </row>
    <row r="13" spans="1:10" ht="12">
      <c r="A13" t="s">
        <v>109</v>
      </c>
      <c r="B13" s="1">
        <v>85</v>
      </c>
      <c r="C13" s="1">
        <v>39.1</v>
      </c>
      <c r="D13" s="1">
        <v>55.93</v>
      </c>
      <c r="G13" s="1">
        <v>56.63</v>
      </c>
      <c r="H13" s="1">
        <f t="shared" si="0"/>
        <v>236.66</v>
      </c>
      <c r="I13" s="1">
        <v>0</v>
      </c>
      <c r="J13" s="1">
        <f t="shared" si="1"/>
        <v>236.66</v>
      </c>
    </row>
    <row r="14" spans="1:10" ht="12">
      <c r="A14" t="s">
        <v>199</v>
      </c>
      <c r="B14" s="1">
        <v>29.66</v>
      </c>
      <c r="F14" s="1">
        <v>24</v>
      </c>
      <c r="G14" s="1">
        <v>26.08</v>
      </c>
      <c r="H14" s="1">
        <f t="shared" si="0"/>
        <v>79.74</v>
      </c>
      <c r="I14" s="1">
        <v>0</v>
      </c>
      <c r="J14" s="1">
        <f t="shared" si="1"/>
        <v>79.74</v>
      </c>
    </row>
    <row r="15" spans="1:10" ht="12">
      <c r="A15" t="s">
        <v>174</v>
      </c>
      <c r="E15" s="1">
        <v>62.31</v>
      </c>
      <c r="F15" s="1">
        <v>92.99</v>
      </c>
      <c r="H15" s="1">
        <f t="shared" si="0"/>
        <v>155.3</v>
      </c>
      <c r="I15" s="1">
        <v>0</v>
      </c>
      <c r="J15" s="1">
        <f t="shared" si="1"/>
        <v>155.3</v>
      </c>
    </row>
    <row r="16" spans="1:10" ht="12">
      <c r="A16" t="s">
        <v>158</v>
      </c>
      <c r="C16" s="1">
        <v>27.56</v>
      </c>
      <c r="E16" s="1">
        <v>53.17</v>
      </c>
      <c r="F16" s="1">
        <v>54.97</v>
      </c>
      <c r="G16" s="1">
        <v>32.99</v>
      </c>
      <c r="H16" s="1">
        <f t="shared" si="0"/>
        <v>168.69</v>
      </c>
      <c r="I16" s="1">
        <v>0</v>
      </c>
      <c r="J16" s="1">
        <f t="shared" si="1"/>
        <v>168.69</v>
      </c>
    </row>
    <row r="17" spans="1:13" ht="12">
      <c r="A17" t="s">
        <v>124</v>
      </c>
      <c r="B17" s="1">
        <f aca="true" t="shared" si="2" ref="B17:J17">SUM(B5:B16)</f>
        <v>167.22</v>
      </c>
      <c r="C17" s="1">
        <f t="shared" si="2"/>
        <v>104.42</v>
      </c>
      <c r="D17" s="1">
        <f t="shared" si="2"/>
        <v>113.33</v>
      </c>
      <c r="E17" s="1">
        <f t="shared" si="2"/>
        <v>316.44</v>
      </c>
      <c r="F17" s="1">
        <f t="shared" si="2"/>
        <v>347.72</v>
      </c>
      <c r="G17" s="1">
        <f t="shared" si="2"/>
        <v>231.48000000000002</v>
      </c>
      <c r="H17" s="1">
        <f t="shared" si="2"/>
        <v>1280.6100000000001</v>
      </c>
      <c r="I17" s="1">
        <f t="shared" si="2"/>
        <v>0</v>
      </c>
      <c r="J17" s="1">
        <f t="shared" si="2"/>
        <v>1280.6100000000001</v>
      </c>
      <c r="M17" s="1"/>
    </row>
  </sheetData>
  <sheetProtection/>
  <printOptions/>
  <pageMargins left="0.75" right="0.75" top="1" bottom="1" header="0.5" footer="0.5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G16" sqref="G16"/>
    </sheetView>
  </sheetViews>
  <sheetFormatPr defaultColWidth="11.375" defaultRowHeight="12"/>
  <cols>
    <col min="1" max="1" width="20.875" style="0" customWidth="1"/>
    <col min="2" max="2" width="7.875" style="1" customWidth="1"/>
    <col min="3" max="7" width="6.875" style="1" customWidth="1"/>
    <col min="8" max="9" width="6.875" style="0" customWidth="1"/>
    <col min="10" max="10" width="8.00390625" style="0" customWidth="1"/>
    <col min="11" max="12" width="6.875" style="0" customWidth="1"/>
  </cols>
  <sheetData>
    <row r="1" ht="12">
      <c r="A1" t="s">
        <v>205</v>
      </c>
    </row>
    <row r="3" spans="8:17" ht="12">
      <c r="H3" s="1" t="s">
        <v>144</v>
      </c>
      <c r="I3" s="1"/>
      <c r="J3" s="1" t="s">
        <v>215</v>
      </c>
      <c r="K3" s="1"/>
      <c r="M3" s="1"/>
      <c r="N3" s="1"/>
      <c r="O3" s="1"/>
      <c r="P3" s="1"/>
      <c r="Q3" s="1"/>
    </row>
    <row r="4" ht="12">
      <c r="J4" t="s">
        <v>212</v>
      </c>
    </row>
    <row r="5" spans="2:9" ht="12">
      <c r="B5" s="1" t="s">
        <v>106</v>
      </c>
      <c r="C5" s="1" t="s">
        <v>38</v>
      </c>
      <c r="D5" s="1" t="s">
        <v>75</v>
      </c>
      <c r="E5" s="1" t="s">
        <v>228</v>
      </c>
      <c r="F5" s="1" t="s">
        <v>100</v>
      </c>
      <c r="G5" s="1" t="s">
        <v>217</v>
      </c>
      <c r="I5" s="1" t="s">
        <v>216</v>
      </c>
    </row>
    <row r="6" ht="12">
      <c r="A6" t="s">
        <v>108</v>
      </c>
    </row>
    <row r="8" spans="1:10" ht="12">
      <c r="A8" t="s">
        <v>99</v>
      </c>
      <c r="F8" s="1">
        <v>68.24</v>
      </c>
      <c r="H8" s="1">
        <f aca="true" t="shared" si="0" ref="H8:H13">SUM(B8:G8)</f>
        <v>68.24</v>
      </c>
      <c r="I8" s="1">
        <v>0</v>
      </c>
      <c r="J8" s="1">
        <f aca="true" t="shared" si="1" ref="J8:J13">H8-I8</f>
        <v>68.24</v>
      </c>
    </row>
    <row r="9" spans="1:10" ht="12">
      <c r="A9" t="s">
        <v>159</v>
      </c>
      <c r="B9" s="1">
        <v>85</v>
      </c>
      <c r="D9" s="1">
        <v>85</v>
      </c>
      <c r="E9" s="1">
        <v>68.67</v>
      </c>
      <c r="F9" s="1">
        <v>68.24</v>
      </c>
      <c r="H9" s="1">
        <f t="shared" si="0"/>
        <v>306.91</v>
      </c>
      <c r="I9" s="1">
        <v>0</v>
      </c>
      <c r="J9" s="1">
        <f t="shared" si="1"/>
        <v>306.91</v>
      </c>
    </row>
    <row r="10" spans="1:10" ht="12">
      <c r="A10" t="s">
        <v>134</v>
      </c>
      <c r="B10" s="1">
        <v>44.19</v>
      </c>
      <c r="H10" s="1">
        <f t="shared" si="0"/>
        <v>44.19</v>
      </c>
      <c r="I10" s="1">
        <v>0</v>
      </c>
      <c r="J10" s="1">
        <f t="shared" si="1"/>
        <v>44.19</v>
      </c>
    </row>
    <row r="11" spans="1:10" ht="12">
      <c r="A11" t="s">
        <v>178</v>
      </c>
      <c r="E11" s="1">
        <v>70</v>
      </c>
      <c r="H11" s="1">
        <f t="shared" si="0"/>
        <v>70</v>
      </c>
      <c r="I11" s="1">
        <v>0</v>
      </c>
      <c r="J11" s="1">
        <f t="shared" si="1"/>
        <v>70</v>
      </c>
    </row>
    <row r="12" spans="1:10" ht="12">
      <c r="A12" t="s">
        <v>135</v>
      </c>
      <c r="B12" s="1">
        <v>17.58</v>
      </c>
      <c r="H12" s="1">
        <f t="shared" si="0"/>
        <v>17.58</v>
      </c>
      <c r="I12" s="1">
        <v>0</v>
      </c>
      <c r="J12" s="1">
        <f t="shared" si="1"/>
        <v>17.58</v>
      </c>
    </row>
    <row r="13" spans="1:10" ht="12">
      <c r="A13" t="s">
        <v>125</v>
      </c>
      <c r="B13" s="1">
        <v>80.9</v>
      </c>
      <c r="D13" s="1">
        <v>27.95</v>
      </c>
      <c r="G13" s="1">
        <v>24.87</v>
      </c>
      <c r="H13" s="1">
        <f t="shared" si="0"/>
        <v>133.72</v>
      </c>
      <c r="I13" s="1">
        <v>0</v>
      </c>
      <c r="J13" s="1">
        <f t="shared" si="1"/>
        <v>133.72</v>
      </c>
    </row>
    <row r="16" spans="1:10" ht="12">
      <c r="A16" t="s">
        <v>124</v>
      </c>
      <c r="B16" s="1">
        <f aca="true" t="shared" si="2" ref="B16:G16">SUM(B5:B15)</f>
        <v>227.67</v>
      </c>
      <c r="C16" s="1">
        <f t="shared" si="2"/>
        <v>0</v>
      </c>
      <c r="D16" s="1">
        <f t="shared" si="2"/>
        <v>112.95</v>
      </c>
      <c r="E16" s="1">
        <f t="shared" si="2"/>
        <v>138.67000000000002</v>
      </c>
      <c r="F16" s="1">
        <f t="shared" si="2"/>
        <v>136.48</v>
      </c>
      <c r="G16" s="1">
        <f t="shared" si="2"/>
        <v>24.87</v>
      </c>
      <c r="H16" s="1">
        <f>SUM(H8:H14)</f>
        <v>640.64</v>
      </c>
      <c r="I16" s="1">
        <f>SUM(I8:I14)</f>
        <v>0</v>
      </c>
      <c r="J16" s="1">
        <f>SUM(J8:J14)</f>
        <v>640.64</v>
      </c>
    </row>
  </sheetData>
  <sheetProtection/>
  <printOptions/>
  <pageMargins left="0.75" right="0.75" top="1" bottom="1" header="0.5" footer="0.5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K28" sqref="K28"/>
    </sheetView>
  </sheetViews>
  <sheetFormatPr defaultColWidth="11.375" defaultRowHeight="12"/>
  <cols>
    <col min="1" max="1" width="17.875" style="0" customWidth="1"/>
    <col min="2" max="2" width="9.375" style="1" customWidth="1"/>
    <col min="3" max="8" width="6.875" style="1" customWidth="1"/>
    <col min="9" max="9" width="7.875" style="0" customWidth="1"/>
    <col min="10" max="11" width="8.00390625" style="0" customWidth="1"/>
  </cols>
  <sheetData>
    <row r="1" ht="12">
      <c r="A1" t="s">
        <v>13</v>
      </c>
    </row>
    <row r="4" spans="9:11" ht="12">
      <c r="I4" s="1" t="s">
        <v>144</v>
      </c>
      <c r="K4" t="s">
        <v>211</v>
      </c>
    </row>
    <row r="5" spans="2:11" ht="12">
      <c r="B5" s="1" t="s">
        <v>106</v>
      </c>
      <c r="C5" s="1" t="s">
        <v>38</v>
      </c>
      <c r="D5" s="1" t="s">
        <v>75</v>
      </c>
      <c r="E5" s="1" t="s">
        <v>228</v>
      </c>
      <c r="F5" s="1" t="s">
        <v>98</v>
      </c>
      <c r="G5" s="1" t="s">
        <v>81</v>
      </c>
      <c r="H5" s="1" t="s">
        <v>218</v>
      </c>
      <c r="J5" s="1" t="s">
        <v>213</v>
      </c>
      <c r="K5" s="1" t="s">
        <v>212</v>
      </c>
    </row>
    <row r="6" ht="12">
      <c r="A6" t="s">
        <v>108</v>
      </c>
    </row>
    <row r="8" spans="1:11" ht="12">
      <c r="A8" t="s">
        <v>41</v>
      </c>
      <c r="C8" s="1">
        <v>36.29</v>
      </c>
      <c r="E8" s="1">
        <v>15.65</v>
      </c>
      <c r="G8" s="1">
        <v>32.99</v>
      </c>
      <c r="I8" s="1">
        <f aca="true" t="shared" si="0" ref="I8:I26">SUM(B8:H8)</f>
        <v>84.93</v>
      </c>
      <c r="J8" s="1">
        <v>0</v>
      </c>
      <c r="K8" s="1">
        <f>I8-J8</f>
        <v>84.93</v>
      </c>
    </row>
    <row r="9" spans="1:11" ht="12">
      <c r="A9" t="s">
        <v>114</v>
      </c>
      <c r="B9" s="1">
        <v>45.53</v>
      </c>
      <c r="D9" s="1">
        <v>29.97</v>
      </c>
      <c r="E9" s="1">
        <v>35.54</v>
      </c>
      <c r="G9" s="1">
        <v>57.97</v>
      </c>
      <c r="I9" s="1">
        <f t="shared" si="0"/>
        <v>169.01</v>
      </c>
      <c r="J9" s="1">
        <v>0</v>
      </c>
      <c r="K9" s="1">
        <f aca="true" t="shared" si="1" ref="K9:K26">I9-J9</f>
        <v>169.01</v>
      </c>
    </row>
    <row r="10" spans="1:11" ht="12">
      <c r="A10" t="s">
        <v>58</v>
      </c>
      <c r="G10" s="1">
        <v>80.45</v>
      </c>
      <c r="I10" s="1">
        <f t="shared" si="0"/>
        <v>80.45</v>
      </c>
      <c r="J10" s="1">
        <v>0</v>
      </c>
      <c r="K10" s="1">
        <f t="shared" si="1"/>
        <v>80.45</v>
      </c>
    </row>
    <row r="11" spans="1:11" ht="12">
      <c r="A11" t="s">
        <v>56</v>
      </c>
      <c r="G11" s="1">
        <v>59.5</v>
      </c>
      <c r="I11" s="1">
        <f t="shared" si="0"/>
        <v>59.5</v>
      </c>
      <c r="J11" s="1">
        <v>0</v>
      </c>
      <c r="K11" s="1">
        <f t="shared" si="1"/>
        <v>59.5</v>
      </c>
    </row>
    <row r="12" spans="1:11" ht="12">
      <c r="A12" t="s">
        <v>9</v>
      </c>
      <c r="E12" s="1">
        <v>42.12</v>
      </c>
      <c r="G12" s="1">
        <v>19.63</v>
      </c>
      <c r="I12" s="1">
        <f t="shared" si="0"/>
        <v>61.75</v>
      </c>
      <c r="J12" s="1">
        <v>0</v>
      </c>
      <c r="K12" s="1">
        <f t="shared" si="1"/>
        <v>61.75</v>
      </c>
    </row>
    <row r="13" spans="1:11" ht="12">
      <c r="A13" t="s">
        <v>115</v>
      </c>
      <c r="B13" s="1">
        <v>12.28</v>
      </c>
      <c r="C13" s="1">
        <v>11.11</v>
      </c>
      <c r="E13" s="1">
        <v>11.91</v>
      </c>
      <c r="I13" s="1">
        <f t="shared" si="0"/>
        <v>35.3</v>
      </c>
      <c r="J13" s="1">
        <v>0</v>
      </c>
      <c r="K13" s="1">
        <f t="shared" si="1"/>
        <v>35.3</v>
      </c>
    </row>
    <row r="14" spans="1:11" ht="12">
      <c r="A14" t="s">
        <v>62</v>
      </c>
      <c r="B14" s="1">
        <v>70</v>
      </c>
      <c r="G14" s="1">
        <v>69.88</v>
      </c>
      <c r="H14" s="1">
        <v>32.44</v>
      </c>
      <c r="I14" s="1">
        <f t="shared" si="0"/>
        <v>172.32</v>
      </c>
      <c r="J14" s="1">
        <v>0</v>
      </c>
      <c r="K14" s="1">
        <f t="shared" si="1"/>
        <v>172.32</v>
      </c>
    </row>
    <row r="15" spans="1:11" ht="12">
      <c r="A15" t="s">
        <v>180</v>
      </c>
      <c r="E15" s="1">
        <v>24.53</v>
      </c>
      <c r="I15" s="1">
        <f t="shared" si="0"/>
        <v>24.53</v>
      </c>
      <c r="J15" s="1">
        <v>0</v>
      </c>
      <c r="K15" s="1">
        <f t="shared" si="1"/>
        <v>24.53</v>
      </c>
    </row>
    <row r="16" spans="1:11" ht="12">
      <c r="A16" t="s">
        <v>116</v>
      </c>
      <c r="B16" s="1">
        <v>26.56</v>
      </c>
      <c r="C16" s="1">
        <v>15.59</v>
      </c>
      <c r="G16" s="1">
        <v>49.52</v>
      </c>
      <c r="I16" s="1">
        <f t="shared" si="0"/>
        <v>91.67</v>
      </c>
      <c r="J16" s="1">
        <v>0</v>
      </c>
      <c r="K16" s="1">
        <f t="shared" si="1"/>
        <v>91.67</v>
      </c>
    </row>
    <row r="17" spans="1:11" ht="12">
      <c r="A17" t="s">
        <v>123</v>
      </c>
      <c r="B17" s="1">
        <v>96.49</v>
      </c>
      <c r="C17" s="1">
        <v>63.73</v>
      </c>
      <c r="D17" s="1">
        <v>100</v>
      </c>
      <c r="E17" s="1">
        <v>84.55</v>
      </c>
      <c r="F17" s="1">
        <v>71.07</v>
      </c>
      <c r="H17" s="1">
        <v>61.96</v>
      </c>
      <c r="I17" s="1">
        <f t="shared" si="0"/>
        <v>477.8</v>
      </c>
      <c r="J17" s="1">
        <v>0</v>
      </c>
      <c r="K17" s="1">
        <f t="shared" si="1"/>
        <v>477.8</v>
      </c>
    </row>
    <row r="18" spans="1:11" ht="12">
      <c r="A18" t="s">
        <v>117</v>
      </c>
      <c r="B18" s="1">
        <v>51.1</v>
      </c>
      <c r="C18" s="1">
        <v>65.22</v>
      </c>
      <c r="D18" s="1">
        <v>76.26</v>
      </c>
      <c r="E18" s="1">
        <v>64.29</v>
      </c>
      <c r="F18" s="1">
        <v>55.09</v>
      </c>
      <c r="G18" s="1">
        <v>53.44</v>
      </c>
      <c r="H18" s="1">
        <v>52.65</v>
      </c>
      <c r="I18" s="1">
        <f t="shared" si="0"/>
        <v>418.05</v>
      </c>
      <c r="J18" s="1">
        <v>51.1</v>
      </c>
      <c r="K18" s="1">
        <f t="shared" si="1"/>
        <v>366.95</v>
      </c>
    </row>
    <row r="19" spans="1:11" ht="12">
      <c r="A19" t="s">
        <v>181</v>
      </c>
      <c r="E19" s="1">
        <v>22.97</v>
      </c>
      <c r="F19" s="1">
        <v>71.07</v>
      </c>
      <c r="G19" s="1">
        <v>62.15</v>
      </c>
      <c r="I19" s="1">
        <f t="shared" si="0"/>
        <v>156.19</v>
      </c>
      <c r="J19" s="1">
        <v>0</v>
      </c>
      <c r="K19" s="1">
        <f t="shared" si="1"/>
        <v>156.19</v>
      </c>
    </row>
    <row r="20" spans="1:11" ht="12">
      <c r="A20" t="s">
        <v>182</v>
      </c>
      <c r="E20" s="1">
        <v>25.25</v>
      </c>
      <c r="I20" s="1">
        <f t="shared" si="0"/>
        <v>25.25</v>
      </c>
      <c r="J20" s="1">
        <v>0</v>
      </c>
      <c r="K20" s="1">
        <f t="shared" si="1"/>
        <v>25.25</v>
      </c>
    </row>
    <row r="21" spans="1:11" ht="12">
      <c r="A21" t="s">
        <v>39</v>
      </c>
      <c r="C21" s="1">
        <v>25</v>
      </c>
      <c r="E21" s="1">
        <v>17.88</v>
      </c>
      <c r="G21" s="1">
        <v>63.55</v>
      </c>
      <c r="I21" s="1">
        <f t="shared" si="0"/>
        <v>106.42999999999999</v>
      </c>
      <c r="J21" s="1">
        <v>0</v>
      </c>
      <c r="K21" s="1">
        <f t="shared" si="1"/>
        <v>106.42999999999999</v>
      </c>
    </row>
    <row r="22" spans="1:11" ht="12">
      <c r="A22" t="s">
        <v>59</v>
      </c>
      <c r="G22" s="1">
        <v>44.53</v>
      </c>
      <c r="H22" s="1">
        <v>27.99</v>
      </c>
      <c r="I22" s="1">
        <f t="shared" si="0"/>
        <v>72.52</v>
      </c>
      <c r="J22" s="1">
        <v>0</v>
      </c>
      <c r="K22" s="1">
        <f t="shared" si="1"/>
        <v>72.52</v>
      </c>
    </row>
    <row r="23" spans="1:11" ht="12">
      <c r="A23" t="s">
        <v>194</v>
      </c>
      <c r="B23" s="1">
        <v>59.5</v>
      </c>
      <c r="C23" s="1">
        <v>56.41</v>
      </c>
      <c r="F23" s="1">
        <v>55.09</v>
      </c>
      <c r="G23" s="1">
        <v>72.72</v>
      </c>
      <c r="I23" s="1">
        <f t="shared" si="0"/>
        <v>243.72</v>
      </c>
      <c r="J23" s="1">
        <v>0</v>
      </c>
      <c r="K23" s="1">
        <f t="shared" si="1"/>
        <v>243.72</v>
      </c>
    </row>
    <row r="24" spans="1:11" ht="12">
      <c r="A24" t="s">
        <v>40</v>
      </c>
      <c r="C24" s="1">
        <v>40.85</v>
      </c>
      <c r="E24" s="1">
        <v>51.51</v>
      </c>
      <c r="G24" s="1">
        <v>85.54</v>
      </c>
      <c r="H24" s="1">
        <v>19.46</v>
      </c>
      <c r="I24" s="1">
        <f t="shared" si="0"/>
        <v>197.36</v>
      </c>
      <c r="J24" s="1">
        <v>0</v>
      </c>
      <c r="K24" s="1">
        <f t="shared" si="1"/>
        <v>197.36</v>
      </c>
    </row>
    <row r="25" spans="1:11" ht="12">
      <c r="A25" t="s">
        <v>57</v>
      </c>
      <c r="G25" s="1">
        <v>38.72</v>
      </c>
      <c r="H25" s="1">
        <v>27.45</v>
      </c>
      <c r="I25" s="1">
        <f t="shared" si="0"/>
        <v>66.17</v>
      </c>
      <c r="J25" s="1">
        <v>0</v>
      </c>
      <c r="K25" s="1">
        <f t="shared" si="1"/>
        <v>66.17</v>
      </c>
    </row>
    <row r="26" spans="1:11" ht="12">
      <c r="A26" t="s">
        <v>12</v>
      </c>
      <c r="D26" s="1">
        <v>28.25</v>
      </c>
      <c r="E26" s="1">
        <v>32.28</v>
      </c>
      <c r="G26" s="1">
        <v>54.49</v>
      </c>
      <c r="I26" s="1">
        <f t="shared" si="0"/>
        <v>115.02000000000001</v>
      </c>
      <c r="J26" s="1">
        <v>0</v>
      </c>
      <c r="K26" s="1">
        <f t="shared" si="1"/>
        <v>115.02000000000001</v>
      </c>
    </row>
    <row r="28" spans="1:11" ht="12">
      <c r="A28" t="s">
        <v>124</v>
      </c>
      <c r="B28" s="1">
        <f aca="true" t="shared" si="2" ref="B28:H28">SUM(B8:B27)</f>
        <v>361.46000000000004</v>
      </c>
      <c r="C28" s="1">
        <f t="shared" si="2"/>
        <v>314.20000000000005</v>
      </c>
      <c r="D28" s="1">
        <f t="shared" si="2"/>
        <v>234.48000000000002</v>
      </c>
      <c r="E28" s="1">
        <f t="shared" si="2"/>
        <v>428.48</v>
      </c>
      <c r="F28" s="1">
        <f t="shared" si="2"/>
        <v>252.32</v>
      </c>
      <c r="G28" s="1">
        <f t="shared" si="2"/>
        <v>845.0799999999999</v>
      </c>
      <c r="H28" s="1">
        <f t="shared" si="2"/>
        <v>221.95000000000002</v>
      </c>
      <c r="I28" s="1">
        <f>SUM(I8:I26)</f>
        <v>2657.9700000000003</v>
      </c>
      <c r="J28" s="1">
        <f>SUM(J8:J26)</f>
        <v>51.1</v>
      </c>
      <c r="K28" s="1">
        <f>SUM(K8:K26)</f>
        <v>2606.8700000000003</v>
      </c>
    </row>
  </sheetData>
  <sheetProtection/>
  <printOptions/>
  <pageMargins left="0.75" right="0.75" top="1" bottom="1" header="0.5" footer="0.5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F11" sqref="F11"/>
    </sheetView>
  </sheetViews>
  <sheetFormatPr defaultColWidth="11.375" defaultRowHeight="12"/>
  <cols>
    <col min="1" max="1" width="20.875" style="0" customWidth="1"/>
    <col min="2" max="2" width="8.875" style="1" customWidth="1"/>
    <col min="3" max="3" width="7.875" style="1" customWidth="1"/>
    <col min="4" max="9" width="6.875" style="1" customWidth="1"/>
    <col min="10" max="11" width="5.875" style="1" customWidth="1"/>
  </cols>
  <sheetData>
    <row r="1" ht="12">
      <c r="A1" t="s">
        <v>185</v>
      </c>
    </row>
    <row r="3" spans="7:9" ht="12">
      <c r="G3" s="1" t="s">
        <v>144</v>
      </c>
      <c r="I3" s="1" t="s">
        <v>101</v>
      </c>
    </row>
    <row r="4" ht="12">
      <c r="I4" s="1" t="s">
        <v>212</v>
      </c>
    </row>
    <row r="5" spans="2:8" ht="12">
      <c r="B5" s="1" t="s">
        <v>106</v>
      </c>
      <c r="C5" s="1" t="s">
        <v>38</v>
      </c>
      <c r="D5" s="1" t="s">
        <v>75</v>
      </c>
      <c r="E5" s="1" t="s">
        <v>81</v>
      </c>
      <c r="F5" s="1" t="s">
        <v>209</v>
      </c>
      <c r="H5" s="1" t="s">
        <v>213</v>
      </c>
    </row>
    <row r="6" ht="12">
      <c r="A6" t="s">
        <v>108</v>
      </c>
    </row>
    <row r="8" spans="1:9" ht="12">
      <c r="A8" t="s">
        <v>118</v>
      </c>
      <c r="B8" s="1">
        <v>67.19</v>
      </c>
      <c r="D8" s="1">
        <v>85</v>
      </c>
      <c r="E8" s="1">
        <v>55.56</v>
      </c>
      <c r="F8" s="1">
        <v>62.52</v>
      </c>
      <c r="G8" s="1">
        <f>SUM(B8:F8)</f>
        <v>270.27</v>
      </c>
      <c r="H8" s="1">
        <f>SUM(H2:H7)</f>
        <v>0</v>
      </c>
      <c r="I8" s="1">
        <f>G8-H8</f>
        <v>270.27</v>
      </c>
    </row>
    <row r="11" spans="1:9" ht="12">
      <c r="A11" t="s">
        <v>124</v>
      </c>
      <c r="B11" s="1">
        <f>SUM(B5:B10)</f>
        <v>67.19</v>
      </c>
      <c r="C11" s="1">
        <f>SUM(C5:C10)</f>
        <v>0</v>
      </c>
      <c r="D11" s="1">
        <f>SUM(D5:D10)</f>
        <v>85</v>
      </c>
      <c r="E11" s="1">
        <f>SUM(E5:E10)</f>
        <v>55.56</v>
      </c>
      <c r="F11" s="1">
        <f>SUM(F5:F10)</f>
        <v>62.52</v>
      </c>
      <c r="G11" s="1">
        <f>SUM(G8:G9)</f>
        <v>270.27</v>
      </c>
      <c r="H11" s="1">
        <v>0</v>
      </c>
      <c r="I11" s="1">
        <v>270.27</v>
      </c>
    </row>
  </sheetData>
  <sheetProtection/>
  <printOptions/>
  <pageMargins left="0.75" right="0.75" top="1" bottom="1" header="0.5" footer="0.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Abdus Salam ICTP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Computer Section</dc:creator>
  <cp:keywords/>
  <dc:description/>
  <cp:lastModifiedBy>Renato Pelessoni</cp:lastModifiedBy>
  <cp:lastPrinted>2009-12-01T15:51:07Z</cp:lastPrinted>
  <dcterms:created xsi:type="dcterms:W3CDTF">2004-06-11T11:17:18Z</dcterms:created>
  <dcterms:modified xsi:type="dcterms:W3CDTF">2009-12-01T18:30:11Z</dcterms:modified>
  <cp:category/>
  <cp:version/>
  <cp:contentType/>
  <cp:contentStatus/>
</cp:coreProperties>
</file>