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392" yWindow="41" windowWidth="14631" windowHeight="11085" activeTab="12"/>
  </bookViews>
  <sheets>
    <sheet name="XXX Ottobre" sheetId="1" r:id="rId1"/>
    <sheet name="Semiperdo" sheetId="2" r:id="rId2"/>
    <sheet name="Friuli MTB" sheetId="3" r:id="rId3"/>
    <sheet name="Nord est" sheetId="4" r:id="rId4"/>
    <sheet name="OL TS" sheetId="5" r:id="rId5"/>
    <sheet name="CAI Monfalcone" sheetId="6" r:id="rId6"/>
    <sheet name="Corivorivo" sheetId="7" r:id="rId7"/>
    <sheet name="SSD Gaja" sheetId="8" r:id="rId8"/>
    <sheet name="Or. School Friuli" sheetId="9" r:id="rId9"/>
    <sheet name="Le Volpi" sheetId="10" r:id="rId10"/>
    <sheet name="CAI BUJA" sheetId="11" r:id="rId11"/>
    <sheet name="Sci Club Udine" sheetId="12" r:id="rId12"/>
    <sheet name="Moro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<sst xmlns="http://schemas.openxmlformats.org/spreadsheetml/2006/main" count="392" uniqueCount="267">
  <si>
    <t>Sidonio Sofia</t>
  </si>
  <si>
    <t>Tamai Marco</t>
  </si>
  <si>
    <t>Giannini Manuela</t>
  </si>
  <si>
    <t>Cereser Elvio</t>
  </si>
  <si>
    <t>Braatehn Renate</t>
  </si>
  <si>
    <t>Pipa Marco</t>
  </si>
  <si>
    <t>Lorgio Davide</t>
  </si>
  <si>
    <t>Lorgio Michele</t>
  </si>
  <si>
    <t>Ruini Luca</t>
  </si>
  <si>
    <t>Predonzani Livio</t>
  </si>
  <si>
    <t>Perazzolo Antonio</t>
  </si>
  <si>
    <t>Galante Ivan</t>
  </si>
  <si>
    <t>Gerometta Mattias</t>
  </si>
  <si>
    <t>Sovran Francesca</t>
  </si>
  <si>
    <t>Cimarosti Marco</t>
  </si>
  <si>
    <t>Sepin Claudio</t>
  </si>
  <si>
    <t>Strukel Giuliana</t>
  </si>
  <si>
    <t>Buiatti Giorgio</t>
  </si>
  <si>
    <t>Zorat Gabriella</t>
  </si>
  <si>
    <t>Zacchigna Serena</t>
  </si>
  <si>
    <t>De Luisa Andraz</t>
  </si>
  <si>
    <t>Corredig Antonino</t>
  </si>
  <si>
    <t>Genuzio Aldo</t>
  </si>
  <si>
    <t>Plesnicar Marina</t>
  </si>
  <si>
    <t>Ruzzier Diego</t>
  </si>
  <si>
    <t>Gaspari Alessandro</t>
  </si>
  <si>
    <t>Pacor Marta</t>
  </si>
  <si>
    <t>Fabbro Giacomo</t>
  </si>
  <si>
    <t>Pradolin Alessandro</t>
  </si>
  <si>
    <t>Gerometta Alessandro</t>
  </si>
  <si>
    <t>Gaion Sara</t>
  </si>
  <si>
    <t>Ghersi Alice</t>
  </si>
  <si>
    <t>Ghersi Giorgio</t>
  </si>
  <si>
    <t>Salaris Gianni</t>
  </si>
  <si>
    <t>Salaris Lisa</t>
  </si>
  <si>
    <t>Pravato Lorenza</t>
  </si>
  <si>
    <t>Margiore Elena</t>
  </si>
  <si>
    <t>Osti Mario</t>
  </si>
  <si>
    <t>Felchero Mauro</t>
  </si>
  <si>
    <t>Chiocca Davide</t>
  </si>
  <si>
    <t>Demonte Andrea</t>
  </si>
  <si>
    <t>Demonte Tiziana</t>
  </si>
  <si>
    <t>TOTALE</t>
  </si>
  <si>
    <t>Lin Fiorella</t>
  </si>
  <si>
    <t>TOTALE</t>
  </si>
  <si>
    <t>Bartulovich Lorenzo</t>
  </si>
  <si>
    <t>Obersnel Marco</t>
  </si>
  <si>
    <t>Amato Sara</t>
  </si>
  <si>
    <t>TRIESTE</t>
  </si>
  <si>
    <t>PORTS.</t>
  </si>
  <si>
    <t>Franz Francesco</t>
  </si>
  <si>
    <t>Vacanti Gaetano</t>
  </si>
  <si>
    <t>Paulon Farncesca</t>
  </si>
  <si>
    <t>Mayer Grego Ezio</t>
  </si>
  <si>
    <t>Franz Giada</t>
  </si>
  <si>
    <t>Almerigogna Guido</t>
  </si>
  <si>
    <t>Ruini Marco</t>
  </si>
  <si>
    <t>Grisoni Paola</t>
  </si>
  <si>
    <t>Olenik Giulio</t>
  </si>
  <si>
    <t>Margiore Andrea</t>
  </si>
  <si>
    <t>Jarc Vlasta</t>
  </si>
  <si>
    <t>Siega Gianfranco</t>
  </si>
  <si>
    <t>Kuzmin Anka</t>
  </si>
  <si>
    <t>Collodet Stefano</t>
  </si>
  <si>
    <t>Cecon Alessandro</t>
  </si>
  <si>
    <t>Bartulovich Antenore</t>
  </si>
  <si>
    <t>Germani Marko</t>
  </si>
  <si>
    <t>CAI XXX Ottobre</t>
  </si>
  <si>
    <t>Societa: Semiperdo</t>
  </si>
  <si>
    <t>Societa: Nord Est</t>
  </si>
  <si>
    <t>Societa: Corivorivo</t>
  </si>
  <si>
    <t>Societa: Friuli MTB</t>
  </si>
  <si>
    <t>Oblach Mathias</t>
  </si>
  <si>
    <t>Sancin Federica</t>
  </si>
  <si>
    <t>Ciriani Alessandro</t>
  </si>
  <si>
    <t>Genuzio Marco</t>
  </si>
  <si>
    <t>Bulfoni Gilberto</t>
  </si>
  <si>
    <t>Societa': CAI Monfalcone</t>
  </si>
  <si>
    <t>Marchesin Federica</t>
  </si>
  <si>
    <t>Angeli Fabio</t>
  </si>
  <si>
    <t>Giannini Manuela</t>
  </si>
  <si>
    <t>Zuffi Nicolo'</t>
  </si>
  <si>
    <t>Umari Davide</t>
  </si>
  <si>
    <t>Liva Nicolo'</t>
  </si>
  <si>
    <t>Xausa Gabriella</t>
  </si>
  <si>
    <t>Rigutto Elisa</t>
  </si>
  <si>
    <t>Russo Stefano</t>
  </si>
  <si>
    <t>TOTALE GARA</t>
  </si>
  <si>
    <t>Rosada Sandra</t>
  </si>
  <si>
    <t>Crucill Giacomo</t>
  </si>
  <si>
    <t>Tran Hoang</t>
  </si>
  <si>
    <t>Balzarelli Adriano</t>
  </si>
  <si>
    <t>Barbone Giacomo</t>
  </si>
  <si>
    <t>Bertocchi Luciano</t>
  </si>
  <si>
    <t>Bisoffi Elisa</t>
  </si>
  <si>
    <t>Feruglio Marina</t>
  </si>
  <si>
    <t>SCARTO</t>
  </si>
  <si>
    <t>SCARTO</t>
  </si>
  <si>
    <t>LIPICA</t>
  </si>
  <si>
    <t>PRADIS</t>
  </si>
  <si>
    <t>TRIESTE</t>
  </si>
  <si>
    <t>PORTS.</t>
  </si>
  <si>
    <t>RAVOSA</t>
  </si>
  <si>
    <t>TOT</t>
  </si>
  <si>
    <t>Bratos Paolo</t>
  </si>
  <si>
    <t>Massalin Barbara</t>
  </si>
  <si>
    <t>Societa: CAI BUJA</t>
  </si>
  <si>
    <t>Viviani Irene</t>
  </si>
  <si>
    <t>Mukhidinov Serhiy</t>
  </si>
  <si>
    <t>Marussig Maurizio</t>
  </si>
  <si>
    <t>Oleotto Massimiliano</t>
  </si>
  <si>
    <t>Gratton Donatella</t>
  </si>
  <si>
    <t>Martina Sergino</t>
  </si>
  <si>
    <t>Pilotto Nicola</t>
  </si>
  <si>
    <t>Gramaccia Danilo</t>
  </si>
  <si>
    <t>Nardi Mauro</t>
  </si>
  <si>
    <t>Grisoni Valeria</t>
  </si>
  <si>
    <t>Sossich Erasmo</t>
  </si>
  <si>
    <t>Zuzzi Francesco</t>
  </si>
  <si>
    <t>De Masellis Giovanna</t>
  </si>
  <si>
    <t>Celant Anna</t>
  </si>
  <si>
    <t>Cibin Irene</t>
  </si>
  <si>
    <t>RAVOSA</t>
  </si>
  <si>
    <t>Brearley Anne</t>
  </si>
  <si>
    <t>Pitton Enrico</t>
  </si>
  <si>
    <t>Rivetta Andrea</t>
  </si>
  <si>
    <t>Roveri Alessio</t>
  </si>
  <si>
    <t>Sbrizzi Nicholas</t>
  </si>
  <si>
    <t>Chiandetti Anna</t>
  </si>
  <si>
    <t>Fattori M.Cristina</t>
  </si>
  <si>
    <t>Romano Sabrina</t>
  </si>
  <si>
    <t>Aldeghieri Luca</t>
  </si>
  <si>
    <t>Ferluga Peter</t>
  </si>
  <si>
    <t>Pantano Emmanuela</t>
  </si>
  <si>
    <t>Predonzan Roberto</t>
  </si>
  <si>
    <t>Insinga Livio</t>
  </si>
  <si>
    <t>Sepin Chiara</t>
  </si>
  <si>
    <t>Societa: Aldo Moro</t>
  </si>
  <si>
    <t>Societa: Orienteering Trieste</t>
  </si>
  <si>
    <t>Di Lenardo Edy</t>
  </si>
  <si>
    <t>Societa: SSD Gaja</t>
  </si>
  <si>
    <t>Zanon Stefano</t>
  </si>
  <si>
    <t>Cereatti Roberto</t>
  </si>
  <si>
    <t>Tarabocchia Marino</t>
  </si>
  <si>
    <t>Totale</t>
  </si>
  <si>
    <t>TOTALE GENERALE</t>
  </si>
  <si>
    <t>Liu Angus</t>
  </si>
  <si>
    <t>Lovisotto Marina</t>
  </si>
  <si>
    <t>Mayer Grego Daniele</t>
  </si>
  <si>
    <t>Scarpa Paolo</t>
  </si>
  <si>
    <t>Palusa Martina</t>
  </si>
  <si>
    <t>Palusa Sergio</t>
  </si>
  <si>
    <t>Pace Hannah</t>
  </si>
  <si>
    <t>Crevatin Patrizia</t>
  </si>
  <si>
    <t>Pelizzola Francesca</t>
  </si>
  <si>
    <t>Ruzzier Fiorenzo</t>
  </si>
  <si>
    <t>Sbrizzi Michael</t>
  </si>
  <si>
    <t>Coianiz Flavio</t>
  </si>
  <si>
    <t>Saccuman Martina</t>
  </si>
  <si>
    <t>Saccuman Matteo</t>
  </si>
  <si>
    <t>Saccuman Nicola</t>
  </si>
  <si>
    <t>Lorgio Alessia</t>
  </si>
  <si>
    <t>De Lorenzi Simonetta</t>
  </si>
  <si>
    <t xml:space="preserve">Societa: </t>
  </si>
  <si>
    <t>Mitri Enrico</t>
  </si>
  <si>
    <t>Zupin Maddalena</t>
  </si>
  <si>
    <t>Albano Alessia</t>
  </si>
  <si>
    <t>Croce Silvia</t>
  </si>
  <si>
    <t>Zambiasi Clizia</t>
  </si>
  <si>
    <t>Cafagna Michele</t>
  </si>
  <si>
    <t>Gobessi Massimo</t>
  </si>
  <si>
    <t>Nardo Daniel</t>
  </si>
  <si>
    <t>Viviani Paolo Mario</t>
  </si>
  <si>
    <t>Gramaccia Margherita</t>
  </si>
  <si>
    <t>Nardi Cecilia</t>
  </si>
  <si>
    <t>Peresson Nico</t>
  </si>
  <si>
    <t>Pilotto Sergio</t>
  </si>
  <si>
    <t>Leoni Gianluca</t>
  </si>
  <si>
    <t>Pizzamus Paolo</t>
  </si>
  <si>
    <t>Spinelli Paola</t>
  </si>
  <si>
    <t>Del Pin Gabriele</t>
  </si>
  <si>
    <t>Biasutti Lucrezia</t>
  </si>
  <si>
    <t>Clementi Lara</t>
  </si>
  <si>
    <t>Sterle Giulio</t>
  </si>
  <si>
    <t>Seppi Andrea</t>
  </si>
  <si>
    <t>Bassi Enzo</t>
  </si>
  <si>
    <t>Foschian Andrea</t>
  </si>
  <si>
    <t>Gaspari Davide</t>
  </si>
  <si>
    <t>Mantovani Antonella</t>
  </si>
  <si>
    <t>Hechich Marirosa</t>
  </si>
  <si>
    <t>Lenarduzzi Fulvio</t>
  </si>
  <si>
    <t>Vecchies Donatella</t>
  </si>
  <si>
    <t>Cimarosti Davide</t>
  </si>
  <si>
    <t>Ferro Marisa</t>
  </si>
  <si>
    <t>Pacor Fulvio</t>
  </si>
  <si>
    <t>PIANCAV</t>
  </si>
  <si>
    <t>Shama Ramos</t>
  </si>
  <si>
    <t>Moratto Luca</t>
  </si>
  <si>
    <t>Del Tatto Elena</t>
  </si>
  <si>
    <t>Medori Silvia</t>
  </si>
  <si>
    <t>Rossetti Elisabetta</t>
  </si>
  <si>
    <t>Bertocchi Martina</t>
  </si>
  <si>
    <t>Luin Rinaldo</t>
  </si>
  <si>
    <t>Giannini Stefano</t>
  </si>
  <si>
    <t>Ravalico Fabio</t>
  </si>
  <si>
    <t>Almerigogna Giusto</t>
  </si>
  <si>
    <t>Societa: Sci Club Udine</t>
  </si>
  <si>
    <t>Societa: Or. School</t>
  </si>
  <si>
    <t>Unfer Valentina</t>
  </si>
  <si>
    <t>Larsen Theis</t>
  </si>
  <si>
    <t>Lindberg Jacob</t>
  </si>
  <si>
    <t>Troska Andrew</t>
  </si>
  <si>
    <t>Visintin Federica</t>
  </si>
  <si>
    <t>Tambosso Irene</t>
  </si>
  <si>
    <t>De Luisa Marko</t>
  </si>
  <si>
    <t>Favretto Luana</t>
  </si>
  <si>
    <t>Apollonio Fulvio</t>
  </si>
  <si>
    <t>Segarich Marco</t>
  </si>
  <si>
    <t>Tarabocchia Cesare</t>
  </si>
  <si>
    <t>Tarabocchia Francesca</t>
  </si>
  <si>
    <t>Vitale Lorenzo</t>
  </si>
  <si>
    <t>Bertoni Mario</t>
  </si>
  <si>
    <t>De Cristini Chiara</t>
  </si>
  <si>
    <t>Donini Adriana</t>
  </si>
  <si>
    <t>Ruini Cristina</t>
  </si>
  <si>
    <t>Ruzzier Margherita</t>
  </si>
  <si>
    <t>Crepaz Sabina</t>
  </si>
  <si>
    <t>Rozzi Alessio</t>
  </si>
  <si>
    <t>Fortunati Alberto</t>
  </si>
  <si>
    <t>Giacchetto Alessandro</t>
  </si>
  <si>
    <t>Marin Christian</t>
  </si>
  <si>
    <t>Vaccari Franco</t>
  </si>
  <si>
    <t>Wendler Adriano</t>
  </si>
  <si>
    <t>Specogna Giuseppe</t>
  </si>
  <si>
    <t>Kalcich Licia</t>
  </si>
  <si>
    <t>Gon Ariano</t>
  </si>
  <si>
    <t>Gelsomino Franco</t>
  </si>
  <si>
    <t>Tremul Michael</t>
  </si>
  <si>
    <t>Viviani Francesco</t>
  </si>
  <si>
    <t>Cimarosti Vanny</t>
  </si>
  <si>
    <t>Mattioni Flavio</t>
  </si>
  <si>
    <t>Sinigaglia Antonella</t>
  </si>
  <si>
    <t>Clemente Mauro</t>
  </si>
  <si>
    <t>Bertoni Michele</t>
  </si>
  <si>
    <t>Pelessoni Renato</t>
  </si>
  <si>
    <t>Barelli Giulio</t>
  </si>
  <si>
    <t>Giudici Piero</t>
  </si>
  <si>
    <t>Simonelli M. Elena</t>
  </si>
  <si>
    <t>Gramaccia Valentina</t>
  </si>
  <si>
    <t>Del Pin Antonio</t>
  </si>
  <si>
    <t>Di Bert Paolo</t>
  </si>
  <si>
    <t>Dorigo Marco</t>
  </si>
  <si>
    <t>Zoppe' Matteo</t>
  </si>
  <si>
    <t>Mosca Massimo</t>
  </si>
  <si>
    <t>Pavan Marco</t>
  </si>
  <si>
    <t>Sylvester Mark</t>
  </si>
  <si>
    <t>Fornasier Marta</t>
  </si>
  <si>
    <t>Cignini Enrico</t>
  </si>
  <si>
    <t>Sturni Matteo</t>
  </si>
  <si>
    <t>PRADIS</t>
  </si>
  <si>
    <t>ATLETA</t>
  </si>
  <si>
    <t>LIPICA</t>
  </si>
  <si>
    <t>Zacchigna Marino</t>
  </si>
  <si>
    <t>Fratnik Fabio</t>
  </si>
  <si>
    <t>Mitri Denis</t>
  </si>
  <si>
    <t>Ciriani Alessia</t>
  </si>
  <si>
    <t>Mognato Giorgio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</si>
</sst>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67">
      <selection activeCell="G82" sqref="G82"/>
    </sheetView>
  </sheetViews>
  <sheetFormatPr defaultColWidth="11.375" defaultRowHeight="12"/>
  <cols>
    <col min="1" max="1" width="17.875" style="0" customWidth="1"/>
    <col min="2" max="2" width="7.875" style="1" customWidth="1"/>
    <col min="3" max="3" width="8.875" style="1" customWidth="1"/>
    <col min="4" max="6" width="7.875" style="1" customWidth="1"/>
    <col min="7" max="7" width="7.875" style="3" customWidth="1"/>
    <col min="8" max="8" width="7.875" style="1" customWidth="1"/>
    <col min="9" max="9" width="9.375" style="1" customWidth="1"/>
    <col min="10" max="13" width="5.875" style="1" customWidth="1"/>
  </cols>
  <sheetData>
    <row r="1" spans="1:2" ht="11.25">
      <c r="A1" t="s">
        <v>163</v>
      </c>
      <c r="B1" s="1" t="s">
        <v>67</v>
      </c>
    </row>
    <row r="3" ht="11.25">
      <c r="I3" s="1" t="s">
        <v>44</v>
      </c>
    </row>
    <row r="4" spans="2:8" ht="11.25">
      <c r="B4" s="1" t="s">
        <v>261</v>
      </c>
      <c r="C4" s="1" t="s">
        <v>259</v>
      </c>
      <c r="D4" s="1" t="s">
        <v>48</v>
      </c>
      <c r="E4" s="1" t="s">
        <v>49</v>
      </c>
      <c r="F4" s="1" t="s">
        <v>195</v>
      </c>
      <c r="G4" s="3" t="s">
        <v>122</v>
      </c>
      <c r="H4" s="1" t="s">
        <v>97</v>
      </c>
    </row>
    <row r="5" spans="14:15" ht="11.25">
      <c r="N5" s="2"/>
      <c r="O5" s="2"/>
    </row>
    <row r="6" ht="11.25">
      <c r="A6" t="s">
        <v>260</v>
      </c>
    </row>
    <row r="7" ht="11.25">
      <c r="D7" s="3"/>
    </row>
    <row r="8" spans="1:9" ht="11.25">
      <c r="A8" t="s">
        <v>166</v>
      </c>
      <c r="B8" s="1">
        <v>84</v>
      </c>
      <c r="D8" s="3">
        <v>71.59</v>
      </c>
      <c r="E8" s="1">
        <v>84</v>
      </c>
      <c r="I8" s="1">
        <f aca="true" t="shared" si="0" ref="I8:I39">SUM(B8:G8)-H8</f>
        <v>239.59</v>
      </c>
    </row>
    <row r="9" spans="1:9" ht="11.25">
      <c r="A9" t="s">
        <v>91</v>
      </c>
      <c r="D9" s="3"/>
      <c r="I9" s="1">
        <f t="shared" si="0"/>
        <v>0</v>
      </c>
    </row>
    <row r="10" spans="1:9" ht="11.25">
      <c r="A10" t="s">
        <v>92</v>
      </c>
      <c r="D10" s="3"/>
      <c r="E10" s="1">
        <v>60</v>
      </c>
      <c r="I10" s="1">
        <f t="shared" si="0"/>
        <v>60</v>
      </c>
    </row>
    <row r="11" spans="1:9" ht="11.25">
      <c r="A11" t="s">
        <v>245</v>
      </c>
      <c r="D11" s="3"/>
      <c r="I11" s="1">
        <f t="shared" si="0"/>
        <v>0</v>
      </c>
    </row>
    <row r="12" spans="1:9" ht="11.25">
      <c r="A12" t="s">
        <v>93</v>
      </c>
      <c r="D12" s="3">
        <v>32.68</v>
      </c>
      <c r="F12" s="1">
        <v>35.79</v>
      </c>
      <c r="I12" s="1">
        <f t="shared" si="0"/>
        <v>68.47</v>
      </c>
    </row>
    <row r="13" spans="1:9" ht="11.25">
      <c r="A13" t="s">
        <v>94</v>
      </c>
      <c r="D13" s="3"/>
      <c r="I13" s="1">
        <f t="shared" si="0"/>
        <v>0</v>
      </c>
    </row>
    <row r="14" spans="1:9" ht="11.25">
      <c r="A14" t="s">
        <v>4</v>
      </c>
      <c r="D14" s="3"/>
      <c r="I14" s="1">
        <f t="shared" si="0"/>
        <v>0</v>
      </c>
    </row>
    <row r="15" spans="1:9" ht="11.25">
      <c r="A15" t="s">
        <v>123</v>
      </c>
      <c r="C15" s="1">
        <v>85</v>
      </c>
      <c r="D15" s="3"/>
      <c r="E15" s="1">
        <v>70</v>
      </c>
      <c r="F15" s="1">
        <v>70</v>
      </c>
      <c r="G15" s="3">
        <v>87.43</v>
      </c>
      <c r="I15" s="1">
        <f t="shared" si="0"/>
        <v>312.43</v>
      </c>
    </row>
    <row r="16" spans="1:9" ht="11.25">
      <c r="A16" t="s">
        <v>121</v>
      </c>
      <c r="B16" s="1">
        <v>60</v>
      </c>
      <c r="C16" s="1">
        <v>64.92</v>
      </c>
      <c r="D16" s="3">
        <v>120</v>
      </c>
      <c r="E16" s="1">
        <v>60</v>
      </c>
      <c r="I16" s="1">
        <f t="shared" si="0"/>
        <v>304.92</v>
      </c>
    </row>
    <row r="17" spans="1:9" ht="11.25">
      <c r="A17" t="s">
        <v>257</v>
      </c>
      <c r="B17" s="1">
        <v>30.93</v>
      </c>
      <c r="C17" s="1">
        <v>60.21</v>
      </c>
      <c r="D17" s="3">
        <v>58.6</v>
      </c>
      <c r="E17" s="1">
        <v>60.74</v>
      </c>
      <c r="F17" s="1">
        <v>85</v>
      </c>
      <c r="G17" s="3">
        <v>29.95</v>
      </c>
      <c r="H17" s="1">
        <f>MIN(B17:G17)</f>
        <v>29.95</v>
      </c>
      <c r="I17" s="1">
        <f t="shared" si="0"/>
        <v>295.48</v>
      </c>
    </row>
    <row r="18" spans="1:9" ht="11.25">
      <c r="A18" t="s">
        <v>182</v>
      </c>
      <c r="C18" s="1">
        <v>12.53</v>
      </c>
      <c r="D18" s="3"/>
      <c r="I18" s="1">
        <f t="shared" si="0"/>
        <v>12.53</v>
      </c>
    </row>
    <row r="19" spans="1:9" ht="11.25">
      <c r="A19" t="s">
        <v>226</v>
      </c>
      <c r="D19" s="3"/>
      <c r="I19" s="1">
        <f t="shared" si="0"/>
        <v>0</v>
      </c>
    </row>
    <row r="20" spans="1:9" ht="11.25">
      <c r="A20" t="s">
        <v>40</v>
      </c>
      <c r="D20" s="3">
        <v>119.56</v>
      </c>
      <c r="I20" s="1">
        <f t="shared" si="0"/>
        <v>119.56</v>
      </c>
    </row>
    <row r="21" spans="1:9" ht="11.25">
      <c r="A21" t="s">
        <v>41</v>
      </c>
      <c r="B21" s="1">
        <v>57.94</v>
      </c>
      <c r="D21" s="3"/>
      <c r="E21" s="1">
        <v>38.17</v>
      </c>
      <c r="I21" s="1">
        <f t="shared" si="0"/>
        <v>96.11</v>
      </c>
    </row>
    <row r="22" spans="1:9" ht="11.25">
      <c r="A22" t="s">
        <v>251</v>
      </c>
      <c r="B22" s="1">
        <v>48.59</v>
      </c>
      <c r="C22" s="1">
        <v>44.45</v>
      </c>
      <c r="D22" s="3">
        <v>73.8</v>
      </c>
      <c r="F22" s="1">
        <v>85.21</v>
      </c>
      <c r="I22" s="1">
        <f t="shared" si="0"/>
        <v>252.05</v>
      </c>
    </row>
    <row r="23" spans="1:9" ht="11.25">
      <c r="A23" t="s">
        <v>95</v>
      </c>
      <c r="D23" s="3"/>
      <c r="I23" s="1">
        <f t="shared" si="0"/>
        <v>0</v>
      </c>
    </row>
    <row r="24" spans="1:9" ht="11.25">
      <c r="A24" t="s">
        <v>263</v>
      </c>
      <c r="D24" s="3"/>
      <c r="I24" s="1">
        <f t="shared" si="0"/>
        <v>0</v>
      </c>
    </row>
    <row r="25" spans="1:9" ht="11.25">
      <c r="A25" t="s">
        <v>111</v>
      </c>
      <c r="B25" s="1">
        <v>100</v>
      </c>
      <c r="C25" s="1">
        <v>39.95</v>
      </c>
      <c r="D25" s="3"/>
      <c r="E25" s="1">
        <v>40.12</v>
      </c>
      <c r="F25" s="1">
        <v>35.79</v>
      </c>
      <c r="G25" s="3">
        <v>21.81</v>
      </c>
      <c r="I25" s="1">
        <f t="shared" si="0"/>
        <v>237.67</v>
      </c>
    </row>
    <row r="26" spans="1:9" ht="11.25">
      <c r="A26" t="s">
        <v>234</v>
      </c>
      <c r="D26" s="3">
        <v>100</v>
      </c>
      <c r="E26" s="1">
        <v>70</v>
      </c>
      <c r="I26" s="1">
        <f t="shared" si="0"/>
        <v>170</v>
      </c>
    </row>
    <row r="27" spans="1:9" ht="11.25">
      <c r="A27" t="s">
        <v>209</v>
      </c>
      <c r="D27" s="3"/>
      <c r="G27" s="3">
        <v>42.37</v>
      </c>
      <c r="I27" s="1">
        <f t="shared" si="0"/>
        <v>42.37</v>
      </c>
    </row>
    <row r="28" spans="1:9" ht="11.25">
      <c r="A28" t="s">
        <v>210</v>
      </c>
      <c r="D28" s="3"/>
      <c r="G28" s="3">
        <v>36.67</v>
      </c>
      <c r="I28" s="1">
        <f t="shared" si="0"/>
        <v>36.67</v>
      </c>
    </row>
    <row r="29" spans="1:9" ht="11.25">
      <c r="A29" t="s">
        <v>146</v>
      </c>
      <c r="B29" s="1">
        <v>60</v>
      </c>
      <c r="C29" s="1">
        <v>78.67</v>
      </c>
      <c r="D29" s="3"/>
      <c r="I29" s="1">
        <f t="shared" si="0"/>
        <v>138.67000000000002</v>
      </c>
    </row>
    <row r="30" spans="1:9" ht="11.25">
      <c r="A30" t="s">
        <v>161</v>
      </c>
      <c r="D30" s="3"/>
      <c r="I30" s="1">
        <f t="shared" si="0"/>
        <v>0</v>
      </c>
    </row>
    <row r="31" spans="1:9" ht="11.25">
      <c r="A31" t="s">
        <v>6</v>
      </c>
      <c r="D31" s="3"/>
      <c r="I31" s="1">
        <f t="shared" si="0"/>
        <v>0</v>
      </c>
    </row>
    <row r="32" spans="1:9" ht="11.25">
      <c r="A32" t="s">
        <v>7</v>
      </c>
      <c r="D32" s="3"/>
      <c r="I32" s="1">
        <f t="shared" si="0"/>
        <v>0</v>
      </c>
    </row>
    <row r="33" spans="1:9" ht="11.25">
      <c r="A33" t="s">
        <v>188</v>
      </c>
      <c r="C33" s="1">
        <v>39.52</v>
      </c>
      <c r="D33" s="3">
        <v>75.08</v>
      </c>
      <c r="E33" s="1">
        <v>65.69</v>
      </c>
      <c r="I33" s="1">
        <f t="shared" si="0"/>
        <v>180.29</v>
      </c>
    </row>
    <row r="34" spans="1:9" ht="11.25">
      <c r="A34" t="s">
        <v>78</v>
      </c>
      <c r="C34" s="1">
        <v>66.52</v>
      </c>
      <c r="D34" s="3">
        <v>137.92</v>
      </c>
      <c r="I34" s="1">
        <f t="shared" si="0"/>
        <v>204.44</v>
      </c>
    </row>
    <row r="35" spans="1:9" ht="11.25">
      <c r="A35" t="s">
        <v>148</v>
      </c>
      <c r="D35" s="3"/>
      <c r="I35" s="1">
        <f t="shared" si="0"/>
        <v>0</v>
      </c>
    </row>
    <row r="36" spans="1:9" ht="11.25">
      <c r="A36" t="s">
        <v>53</v>
      </c>
      <c r="D36" s="3"/>
      <c r="I36" s="1">
        <f t="shared" si="0"/>
        <v>0</v>
      </c>
    </row>
    <row r="37" spans="1:9" ht="11.25">
      <c r="A37" t="s">
        <v>253</v>
      </c>
      <c r="D37" s="3"/>
      <c r="I37" s="1">
        <f t="shared" si="0"/>
        <v>0</v>
      </c>
    </row>
    <row r="38" spans="1:9" ht="11.25">
      <c r="A38" t="s">
        <v>58</v>
      </c>
      <c r="B38" s="1">
        <v>66.3</v>
      </c>
      <c r="C38" s="1">
        <v>66.09</v>
      </c>
      <c r="D38" s="3">
        <v>102</v>
      </c>
      <c r="E38" s="1">
        <v>82</v>
      </c>
      <c r="F38" s="1">
        <v>95.8</v>
      </c>
      <c r="G38" s="3">
        <v>79.73</v>
      </c>
      <c r="H38" s="1">
        <f>MIN(B38:G38)</f>
        <v>66.09</v>
      </c>
      <c r="I38" s="1">
        <f t="shared" si="0"/>
        <v>425.83000000000004</v>
      </c>
    </row>
    <row r="39" spans="1:9" ht="11.25">
      <c r="A39" t="s">
        <v>152</v>
      </c>
      <c r="D39" s="3"/>
      <c r="I39" s="1">
        <f t="shared" si="0"/>
        <v>0</v>
      </c>
    </row>
    <row r="40" spans="1:9" ht="11.25">
      <c r="A40" t="s">
        <v>150</v>
      </c>
      <c r="B40" s="1">
        <v>60</v>
      </c>
      <c r="C40" s="1">
        <v>75.55</v>
      </c>
      <c r="D40" s="3">
        <v>107.69</v>
      </c>
      <c r="E40" s="1">
        <v>60</v>
      </c>
      <c r="F40" s="1">
        <v>84</v>
      </c>
      <c r="I40" s="1">
        <f aca="true" t="shared" si="1" ref="I40:I71">SUM(B40:G40)-H40</f>
        <v>387.24</v>
      </c>
    </row>
    <row r="41" spans="1:9" ht="11.25">
      <c r="A41" t="s">
        <v>151</v>
      </c>
      <c r="B41" s="1">
        <v>73.37</v>
      </c>
      <c r="C41" s="1">
        <v>100</v>
      </c>
      <c r="D41" s="3">
        <v>100</v>
      </c>
      <c r="E41" s="1">
        <v>85</v>
      </c>
      <c r="F41" s="1">
        <v>95.8</v>
      </c>
      <c r="G41" s="3">
        <v>76.8</v>
      </c>
      <c r="H41" s="1">
        <f>MIN(B41:G41)</f>
        <v>73.37</v>
      </c>
      <c r="I41" s="1">
        <f t="shared" si="1"/>
        <v>457.6</v>
      </c>
    </row>
    <row r="42" spans="1:9" ht="11.25">
      <c r="A42" t="s">
        <v>5</v>
      </c>
      <c r="D42" s="3"/>
      <c r="I42" s="1">
        <f t="shared" si="1"/>
        <v>0</v>
      </c>
    </row>
    <row r="43" spans="1:9" ht="11.25">
      <c r="A43" t="s">
        <v>23</v>
      </c>
      <c r="D43" s="3"/>
      <c r="I43" s="1">
        <f t="shared" si="1"/>
        <v>0</v>
      </c>
    </row>
    <row r="44" spans="1:9" ht="11.25">
      <c r="A44" t="s">
        <v>9</v>
      </c>
      <c r="D44" s="3"/>
      <c r="I44" s="1">
        <f t="shared" si="1"/>
        <v>0</v>
      </c>
    </row>
    <row r="45" spans="1:9" ht="11.25">
      <c r="A45" t="s">
        <v>200</v>
      </c>
      <c r="D45" s="3">
        <v>42.6</v>
      </c>
      <c r="I45" s="1">
        <f t="shared" si="1"/>
        <v>42.6</v>
      </c>
    </row>
    <row r="46" spans="1:9" ht="11.25">
      <c r="A46" t="s">
        <v>224</v>
      </c>
      <c r="B46" s="1">
        <v>50</v>
      </c>
      <c r="C46" s="1">
        <v>85</v>
      </c>
      <c r="D46" s="3">
        <v>85</v>
      </c>
      <c r="E46" s="1">
        <v>85</v>
      </c>
      <c r="F46" s="1">
        <v>70</v>
      </c>
      <c r="G46" s="3">
        <v>70</v>
      </c>
      <c r="H46" s="1">
        <f>MIN(B46:G46)</f>
        <v>50</v>
      </c>
      <c r="I46" s="1">
        <f t="shared" si="1"/>
        <v>395</v>
      </c>
    </row>
    <row r="47" spans="1:9" ht="11.25">
      <c r="A47" t="s">
        <v>8</v>
      </c>
      <c r="B47" s="1">
        <v>18.55</v>
      </c>
      <c r="C47" s="1">
        <v>45.09</v>
      </c>
      <c r="D47" s="3">
        <v>69.44</v>
      </c>
      <c r="E47" s="1">
        <v>48.76</v>
      </c>
      <c r="G47" s="3">
        <v>29.15</v>
      </c>
      <c r="I47" s="1">
        <f t="shared" si="1"/>
        <v>210.98999999999998</v>
      </c>
    </row>
    <row r="48" spans="1:9" ht="11.25">
      <c r="A48" t="s">
        <v>56</v>
      </c>
      <c r="C48" s="1">
        <v>14.22</v>
      </c>
      <c r="D48" s="3">
        <v>25.29</v>
      </c>
      <c r="I48" s="1">
        <f t="shared" si="1"/>
        <v>39.51</v>
      </c>
    </row>
    <row r="49" spans="1:9" ht="11.25">
      <c r="A49" t="s">
        <v>86</v>
      </c>
      <c r="D49" s="3"/>
      <c r="E49" s="1">
        <v>20.75</v>
      </c>
      <c r="I49" s="1">
        <f t="shared" si="1"/>
        <v>20.75</v>
      </c>
    </row>
    <row r="50" spans="1:9" ht="11.25">
      <c r="A50" t="s">
        <v>24</v>
      </c>
      <c r="B50" s="1">
        <v>34.68</v>
      </c>
      <c r="D50" s="3"/>
      <c r="E50" s="1">
        <v>29.28</v>
      </c>
      <c r="I50" s="1">
        <f t="shared" si="1"/>
        <v>63.96</v>
      </c>
    </row>
    <row r="51" spans="1:9" ht="11.25">
      <c r="A51" t="s">
        <v>225</v>
      </c>
      <c r="B51" s="1">
        <v>28.47</v>
      </c>
      <c r="C51" s="1">
        <v>45.84</v>
      </c>
      <c r="D51" s="3">
        <v>77.56</v>
      </c>
      <c r="E51" s="1">
        <v>60</v>
      </c>
      <c r="I51" s="1">
        <f t="shared" si="1"/>
        <v>211.87</v>
      </c>
    </row>
    <row r="52" spans="1:9" ht="11.25">
      <c r="A52" t="s">
        <v>217</v>
      </c>
      <c r="D52" s="3"/>
      <c r="I52" s="1">
        <f t="shared" si="1"/>
        <v>0</v>
      </c>
    </row>
    <row r="53" spans="1:9" ht="11.25">
      <c r="A53" t="s">
        <v>196</v>
      </c>
      <c r="B53" s="1">
        <v>8.4</v>
      </c>
      <c r="C53" s="1">
        <v>7.59</v>
      </c>
      <c r="D53" s="3"/>
      <c r="I53" s="1">
        <f t="shared" si="1"/>
        <v>15.99</v>
      </c>
    </row>
    <row r="54" spans="1:9" ht="11.25">
      <c r="A54" t="s">
        <v>0</v>
      </c>
      <c r="D54" s="3"/>
      <c r="I54" s="1">
        <f t="shared" si="1"/>
        <v>0</v>
      </c>
    </row>
    <row r="55" spans="1:9" ht="11.25">
      <c r="A55" t="s">
        <v>117</v>
      </c>
      <c r="D55" s="3"/>
      <c r="I55" s="1">
        <f t="shared" si="1"/>
        <v>0</v>
      </c>
    </row>
    <row r="56" spans="1:9" ht="11.25">
      <c r="A56" t="s">
        <v>183</v>
      </c>
      <c r="D56" s="3"/>
      <c r="I56" s="1">
        <f t="shared" si="1"/>
        <v>0</v>
      </c>
    </row>
    <row r="57" spans="1:9" ht="11.25">
      <c r="A57" t="s">
        <v>16</v>
      </c>
      <c r="D57" s="3"/>
      <c r="I57" s="1">
        <f t="shared" si="1"/>
        <v>0</v>
      </c>
    </row>
    <row r="58" spans="1:9" ht="11.25">
      <c r="A58" t="s">
        <v>255</v>
      </c>
      <c r="B58" s="1">
        <v>85</v>
      </c>
      <c r="C58" s="1">
        <v>100</v>
      </c>
      <c r="D58" s="3"/>
      <c r="E58" s="1">
        <v>57.71</v>
      </c>
      <c r="G58" s="3">
        <v>64.4</v>
      </c>
      <c r="I58" s="1">
        <f t="shared" si="1"/>
        <v>307.11</v>
      </c>
    </row>
    <row r="59" spans="1:9" ht="11.25">
      <c r="A59" t="s">
        <v>218</v>
      </c>
      <c r="D59" s="3"/>
      <c r="E59" s="1">
        <v>85</v>
      </c>
      <c r="I59" s="1">
        <f t="shared" si="1"/>
        <v>85</v>
      </c>
    </row>
    <row r="60" spans="1:9" ht="11.25">
      <c r="A60" t="s">
        <v>219</v>
      </c>
      <c r="D60" s="3"/>
      <c r="I60" s="1">
        <f t="shared" si="1"/>
        <v>0</v>
      </c>
    </row>
    <row r="61" spans="1:9" ht="11.25">
      <c r="A61" t="s">
        <v>143</v>
      </c>
      <c r="D61" s="3"/>
      <c r="I61" s="1">
        <f t="shared" si="1"/>
        <v>0</v>
      </c>
    </row>
    <row r="62" spans="1:9" ht="11.25">
      <c r="A62" t="s">
        <v>90</v>
      </c>
      <c r="D62" s="3"/>
      <c r="I62" s="1">
        <f t="shared" si="1"/>
        <v>0</v>
      </c>
    </row>
    <row r="63" spans="1:9" ht="11.25">
      <c r="A63" t="s">
        <v>237</v>
      </c>
      <c r="C63" s="1">
        <v>102</v>
      </c>
      <c r="D63" s="3">
        <v>72.37</v>
      </c>
      <c r="F63" s="1">
        <v>85.21</v>
      </c>
      <c r="I63" s="1">
        <f t="shared" si="1"/>
        <v>259.58</v>
      </c>
    </row>
    <row r="64" spans="1:9" ht="11.25">
      <c r="A64" t="s">
        <v>211</v>
      </c>
      <c r="D64" s="3"/>
      <c r="G64" s="3">
        <v>10.45</v>
      </c>
      <c r="I64" s="1">
        <f t="shared" si="1"/>
        <v>10.45</v>
      </c>
    </row>
    <row r="65" spans="1:9" ht="11.25">
      <c r="A65" t="s">
        <v>51</v>
      </c>
      <c r="D65" s="3"/>
      <c r="I65" s="1">
        <f t="shared" si="1"/>
        <v>0</v>
      </c>
    </row>
    <row r="66" spans="1:9" ht="11.25">
      <c r="A66" t="s">
        <v>220</v>
      </c>
      <c r="B66" s="1">
        <v>61</v>
      </c>
      <c r="D66" s="3"/>
      <c r="I66" s="1">
        <f t="shared" si="1"/>
        <v>61</v>
      </c>
    </row>
    <row r="67" spans="1:9" ht="11.25">
      <c r="A67" t="s">
        <v>238</v>
      </c>
      <c r="D67" s="3"/>
      <c r="G67" s="3">
        <v>17.64</v>
      </c>
      <c r="I67" s="1">
        <f t="shared" si="1"/>
        <v>17.64</v>
      </c>
    </row>
    <row r="68" spans="1:9" ht="11.25">
      <c r="A68" t="s">
        <v>107</v>
      </c>
      <c r="C68" s="1">
        <v>90.19</v>
      </c>
      <c r="D68" s="3"/>
      <c r="F68" s="1">
        <v>84</v>
      </c>
      <c r="G68" s="3">
        <v>77.72</v>
      </c>
      <c r="I68" s="1">
        <f t="shared" si="1"/>
        <v>251.91</v>
      </c>
    </row>
    <row r="69" spans="1:9" ht="11.25">
      <c r="A69" t="s">
        <v>172</v>
      </c>
      <c r="C69" s="1">
        <v>63.82</v>
      </c>
      <c r="D69" s="3"/>
      <c r="F69" s="1">
        <v>85</v>
      </c>
      <c r="G69" s="3">
        <v>23.15</v>
      </c>
      <c r="I69" s="1">
        <f t="shared" si="1"/>
        <v>171.97</v>
      </c>
    </row>
    <row r="70" spans="1:9" ht="11.25">
      <c r="A70" t="s">
        <v>232</v>
      </c>
      <c r="B70" s="1">
        <v>46.55</v>
      </c>
      <c r="C70" s="1">
        <v>52.69</v>
      </c>
      <c r="D70" s="3">
        <v>76.2</v>
      </c>
      <c r="E70" s="1">
        <v>18.53</v>
      </c>
      <c r="G70" s="3">
        <v>46.63</v>
      </c>
      <c r="I70" s="1">
        <f t="shared" si="1"/>
        <v>240.6</v>
      </c>
    </row>
    <row r="71" spans="1:9" ht="11.25">
      <c r="A71" t="s">
        <v>262</v>
      </c>
      <c r="D71" s="3"/>
      <c r="I71" s="1">
        <f t="shared" si="1"/>
        <v>0</v>
      </c>
    </row>
    <row r="72" spans="1:9" ht="11.25">
      <c r="A72" t="s">
        <v>141</v>
      </c>
      <c r="D72" s="3"/>
      <c r="I72" s="1">
        <f>SUM(B72:G72)-H72</f>
        <v>0</v>
      </c>
    </row>
    <row r="73" spans="1:9" ht="11.25">
      <c r="A73" t="s">
        <v>165</v>
      </c>
      <c r="B73" s="1">
        <v>76.27</v>
      </c>
      <c r="D73" s="3"/>
      <c r="I73" s="1">
        <f>SUM(B73:G73)-H73</f>
        <v>76.27</v>
      </c>
    </row>
    <row r="82" spans="1:9" ht="11.25">
      <c r="A82" t="s">
        <v>87</v>
      </c>
      <c r="B82" s="1">
        <f>SUM(B5:B73)</f>
        <v>1050.05</v>
      </c>
      <c r="C82" s="1">
        <f>SUM(C5:C73)</f>
        <v>1339.8500000000001</v>
      </c>
      <c r="D82" s="1">
        <f>SUM(D7:D73)</f>
        <v>1547.3799999999999</v>
      </c>
      <c r="E82" s="1">
        <f>SUM(E7:E73)</f>
        <v>1180.75</v>
      </c>
      <c r="F82" s="1">
        <f>SUM(F7:F73)</f>
        <v>911.6</v>
      </c>
      <c r="G82" s="3">
        <f>SUM(G7:G73)</f>
        <v>713.9000000000001</v>
      </c>
      <c r="H82" s="1">
        <f>SUM(H5:H73)</f>
        <v>219.41000000000003</v>
      </c>
      <c r="I82" s="1">
        <f>SUM(I7:I80)</f>
        <v>6524.12</v>
      </c>
    </row>
    <row r="84" spans="1:3" ht="11.25">
      <c r="A84" t="s">
        <v>145</v>
      </c>
      <c r="C84" s="1">
        <f>SUM(B82:G82)-H82</f>
        <v>6524.120000000001</v>
      </c>
    </row>
  </sheetData>
  <sheetProtection/>
  <printOptions/>
  <pageMargins left="0.75" right="0.75" top="1" bottom="1" header="0.5" footer="0.5"/>
  <pageSetup orientation="portrait" paperSize="10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14"/>
  <sheetViews>
    <sheetView zoomScalePageLayoutView="0" workbookViewId="0" topLeftCell="A1">
      <selection activeCell="G1" sqref="G1:G16384"/>
    </sheetView>
  </sheetViews>
  <sheetFormatPr defaultColWidth="11.375" defaultRowHeight="12"/>
  <cols>
    <col min="1" max="1" width="20.875" style="0" customWidth="1"/>
    <col min="2" max="2" width="8.875" style="1" customWidth="1"/>
    <col min="3" max="3" width="7.875" style="1" customWidth="1"/>
    <col min="4" max="8" width="6.875" style="1" customWidth="1"/>
    <col min="9" max="10" width="6.875" style="0" customWidth="1"/>
    <col min="11" max="13" width="5.875" style="0" customWidth="1"/>
  </cols>
  <sheetData>
    <row r="3" spans="2:12" ht="11.25">
      <c r="B3" s="1" t="s">
        <v>261</v>
      </c>
      <c r="C3" s="1" t="s">
        <v>259</v>
      </c>
      <c r="D3" s="1" t="s">
        <v>48</v>
      </c>
      <c r="E3" s="1" t="s">
        <v>49</v>
      </c>
      <c r="F3" s="1" t="s">
        <v>195</v>
      </c>
      <c r="G3" s="1" t="s">
        <v>122</v>
      </c>
      <c r="H3" s="1" t="s">
        <v>97</v>
      </c>
      <c r="I3" s="1" t="s">
        <v>44</v>
      </c>
      <c r="J3" s="1"/>
      <c r="K3" s="1"/>
      <c r="L3" s="1"/>
    </row>
    <row r="5" ht="11.25">
      <c r="A5" t="s">
        <v>260</v>
      </c>
    </row>
    <row r="7" spans="1:9" ht="11.25">
      <c r="A7" t="s">
        <v>2</v>
      </c>
      <c r="I7" s="1">
        <f>SUM(B7:G7)-H7</f>
        <v>0</v>
      </c>
    </row>
    <row r="8" spans="1:9" ht="11.25">
      <c r="A8" t="s">
        <v>126</v>
      </c>
      <c r="I8" s="1">
        <f>SUM(B8:G8)-H8</f>
        <v>0</v>
      </c>
    </row>
    <row r="9" spans="1:9" ht="11.25">
      <c r="A9" t="s">
        <v>231</v>
      </c>
      <c r="I9" s="1">
        <f>SUM(B9:G9)-H9</f>
        <v>0</v>
      </c>
    </row>
    <row r="12" spans="1:8" ht="11.25">
      <c r="A12" t="s">
        <v>87</v>
      </c>
      <c r="B12" s="1">
        <f aca="true" t="shared" si="0" ref="B12:H12">SUM(B5:B11)</f>
        <v>0</v>
      </c>
      <c r="C12" s="1">
        <f t="shared" si="0"/>
        <v>0</v>
      </c>
      <c r="D12" s="1">
        <f t="shared" si="0"/>
        <v>0</v>
      </c>
      <c r="E12" s="1">
        <f t="shared" si="0"/>
        <v>0</v>
      </c>
      <c r="F12" s="1">
        <f t="shared" si="0"/>
        <v>0</v>
      </c>
      <c r="G12" s="1">
        <f t="shared" si="0"/>
        <v>0</v>
      </c>
      <c r="H12" s="1">
        <f t="shared" si="0"/>
        <v>0</v>
      </c>
    </row>
    <row r="14" spans="1:3" ht="11.25">
      <c r="A14" t="s">
        <v>145</v>
      </c>
      <c r="C14" s="1">
        <f>SUM(B12:M12)</f>
        <v>0</v>
      </c>
    </row>
  </sheetData>
  <sheetProtection/>
  <printOptions/>
  <pageMargins left="0.75" right="0.75" top="1" bottom="1" header="0.5" footer="0.5"/>
  <pageSetup orientation="portrait" paperSize="1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C1">
      <selection activeCell="G1" sqref="G1:G16384"/>
    </sheetView>
  </sheetViews>
  <sheetFormatPr defaultColWidth="11.375" defaultRowHeight="12"/>
  <cols>
    <col min="1" max="1" width="17.875" style="0" customWidth="1"/>
    <col min="2" max="2" width="8.875" style="1" customWidth="1"/>
    <col min="3" max="3" width="7.875" style="1" customWidth="1"/>
    <col min="4" max="8" width="6.875" style="1" customWidth="1"/>
    <col min="9" max="9" width="7.875" style="0" customWidth="1"/>
  </cols>
  <sheetData>
    <row r="1" ht="11.25">
      <c r="A1" t="s">
        <v>106</v>
      </c>
    </row>
    <row r="3" spans="2:9" ht="11.25">
      <c r="B3" s="1" t="s">
        <v>98</v>
      </c>
      <c r="C3" s="1" t="s">
        <v>99</v>
      </c>
      <c r="D3" s="1" t="s">
        <v>100</v>
      </c>
      <c r="E3" s="1" t="s">
        <v>101</v>
      </c>
      <c r="F3" s="1" t="s">
        <v>195</v>
      </c>
      <c r="G3" s="1" t="s">
        <v>102</v>
      </c>
      <c r="H3" s="1" t="s">
        <v>96</v>
      </c>
      <c r="I3" s="1" t="s">
        <v>44</v>
      </c>
    </row>
    <row r="5" ht="11.25">
      <c r="A5" t="s">
        <v>260</v>
      </c>
    </row>
    <row r="7" ht="11.25">
      <c r="I7" s="1">
        <f>SUM(B7:G7)-H7</f>
        <v>0</v>
      </c>
    </row>
    <row r="8" ht="11.25">
      <c r="I8" s="1">
        <f>SUM(B8:G8)-H8</f>
        <v>0</v>
      </c>
    </row>
    <row r="9" ht="11.25">
      <c r="I9" s="1">
        <f>SUM(B9:G9)-H9</f>
        <v>0</v>
      </c>
    </row>
    <row r="10" ht="11.25">
      <c r="I10" s="1">
        <f>SUM(B10:G10)-H10</f>
        <v>0</v>
      </c>
    </row>
    <row r="19" spans="1:9" ht="11.25">
      <c r="A19" t="s">
        <v>87</v>
      </c>
      <c r="B19" s="1">
        <f>SUM(B5:B18)</f>
        <v>0</v>
      </c>
      <c r="C19" s="1">
        <f>SUM(C5:C18)</f>
        <v>0</v>
      </c>
      <c r="D19" s="1">
        <f>E17+C19+E24</f>
        <v>0</v>
      </c>
      <c r="E19" s="1">
        <f>SUM(E5:E18)</f>
        <v>0</v>
      </c>
      <c r="F19" s="1">
        <f>SUM(F5:F18)</f>
        <v>0</v>
      </c>
      <c r="G19" s="1">
        <f>SUM(G5:G18)</f>
        <v>0</v>
      </c>
      <c r="H19" s="1">
        <f>SUM(H5:H18)</f>
        <v>0</v>
      </c>
      <c r="I19" s="1">
        <f>SUM(B19:G19)-H19</f>
        <v>0</v>
      </c>
    </row>
    <row r="21" spans="1:3" ht="11.25">
      <c r="A21" t="s">
        <v>145</v>
      </c>
      <c r="C21" s="1">
        <f>SUM(B19:H19)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C1">
      <selection activeCell="G1" sqref="G1:G16384"/>
    </sheetView>
  </sheetViews>
  <sheetFormatPr defaultColWidth="11.375" defaultRowHeight="12"/>
  <cols>
    <col min="1" max="1" width="20.875" style="0" customWidth="1"/>
    <col min="2" max="2" width="8.875" style="1" customWidth="1"/>
    <col min="3" max="8" width="6.875" style="1" customWidth="1"/>
    <col min="9" max="9" width="7.875" style="1" customWidth="1"/>
    <col min="10" max="13" width="5.875" style="0" customWidth="1"/>
  </cols>
  <sheetData>
    <row r="1" ht="11.25">
      <c r="A1" t="s">
        <v>206</v>
      </c>
    </row>
    <row r="3" spans="2:13" ht="11.25">
      <c r="B3" s="1" t="s">
        <v>98</v>
      </c>
      <c r="C3" s="1" t="s">
        <v>99</v>
      </c>
      <c r="D3" s="1" t="s">
        <v>100</v>
      </c>
      <c r="E3" s="1" t="s">
        <v>101</v>
      </c>
      <c r="F3" s="1" t="s">
        <v>195</v>
      </c>
      <c r="G3" s="1" t="s">
        <v>102</v>
      </c>
      <c r="H3" s="1" t="s">
        <v>96</v>
      </c>
      <c r="I3" s="1" t="s">
        <v>103</v>
      </c>
      <c r="J3" s="1"/>
      <c r="K3" s="1"/>
      <c r="L3" s="1"/>
      <c r="M3" s="1"/>
    </row>
    <row r="6" ht="11.25">
      <c r="A6" t="s">
        <v>260</v>
      </c>
    </row>
    <row r="11" spans="1:9" ht="11.25">
      <c r="A11" t="s">
        <v>87</v>
      </c>
      <c r="B11" s="1">
        <f>SUM(B5:B10)</f>
        <v>0</v>
      </c>
      <c r="C11" s="1">
        <f aca="true" t="shared" si="0" ref="C11:H11">SUM(C5:C10)</f>
        <v>0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v>0</v>
      </c>
    </row>
    <row r="13" spans="1:2" ht="11.25">
      <c r="A13" t="s">
        <v>145</v>
      </c>
      <c r="B13" s="1">
        <f>SUM(B11:I11)</f>
        <v>0</v>
      </c>
    </row>
    <row r="127" spans="1:13" ht="11.25">
      <c r="A127" t="s">
        <v>144</v>
      </c>
      <c r="B127" s="1">
        <f>SUM(B5:B126)</f>
        <v>0</v>
      </c>
      <c r="C127" s="1">
        <f aca="true" t="shared" si="1" ref="C127:J127">SUM(C5:C126)</f>
        <v>0</v>
      </c>
      <c r="D127" s="1">
        <f t="shared" si="1"/>
        <v>0</v>
      </c>
      <c r="E127" s="1">
        <f t="shared" si="1"/>
        <v>0</v>
      </c>
      <c r="F127" s="1">
        <f t="shared" si="1"/>
        <v>0</v>
      </c>
      <c r="G127" s="1">
        <f t="shared" si="1"/>
        <v>0</v>
      </c>
      <c r="H127" s="1">
        <f t="shared" si="1"/>
        <v>0</v>
      </c>
      <c r="I127" s="1">
        <f t="shared" si="1"/>
        <v>0</v>
      </c>
      <c r="J127">
        <f t="shared" si="1"/>
        <v>0</v>
      </c>
      <c r="K127">
        <f>SUM(K5:K126)</f>
        <v>0</v>
      </c>
      <c r="L127">
        <f>SUM(L5:L126)</f>
        <v>0</v>
      </c>
      <c r="M127">
        <f>SUM(M5:M126)</f>
        <v>0</v>
      </c>
    </row>
    <row r="129" spans="1:3" ht="11.25">
      <c r="A129" t="s">
        <v>145</v>
      </c>
      <c r="C129" s="1">
        <f>SUM(B127:M127)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G1" sqref="G1:G16384"/>
    </sheetView>
  </sheetViews>
  <sheetFormatPr defaultColWidth="11.375" defaultRowHeight="12"/>
  <cols>
    <col min="1" max="1" width="11.375" style="0" customWidth="1"/>
    <col min="2" max="6" width="7.125" style="0" customWidth="1"/>
    <col min="7" max="7" width="7.125" style="4" customWidth="1"/>
    <col min="8" max="9" width="7.125" style="0" customWidth="1"/>
  </cols>
  <sheetData>
    <row r="1" spans="1:9" ht="11.25">
      <c r="A1" t="s">
        <v>137</v>
      </c>
      <c r="B1" s="1"/>
      <c r="C1" s="1"/>
      <c r="D1" s="1"/>
      <c r="E1" s="1"/>
      <c r="F1" s="1"/>
      <c r="G1" s="3"/>
      <c r="H1" s="1"/>
      <c r="I1" s="1"/>
    </row>
    <row r="2" spans="2:9" ht="11.25">
      <c r="B2" s="1"/>
      <c r="C2" s="1"/>
      <c r="D2" s="1"/>
      <c r="E2" s="1"/>
      <c r="F2" s="1"/>
      <c r="G2" s="3"/>
      <c r="H2" s="1"/>
      <c r="I2" s="1"/>
    </row>
    <row r="3" spans="2:9" ht="11.25">
      <c r="B3" s="1" t="s">
        <v>98</v>
      </c>
      <c r="C3" s="1" t="s">
        <v>99</v>
      </c>
      <c r="D3" s="1" t="s">
        <v>100</v>
      </c>
      <c r="E3" s="1" t="s">
        <v>101</v>
      </c>
      <c r="F3" s="1" t="s">
        <v>195</v>
      </c>
      <c r="G3" s="3" t="s">
        <v>102</v>
      </c>
      <c r="H3" s="1" t="s">
        <v>96</v>
      </c>
      <c r="I3" s="1" t="s">
        <v>44</v>
      </c>
    </row>
    <row r="4" spans="2:9" ht="11.25">
      <c r="B4" s="1"/>
      <c r="C4" s="1"/>
      <c r="D4" s="1"/>
      <c r="E4" s="1"/>
      <c r="F4" s="1"/>
      <c r="G4" s="3"/>
      <c r="H4" s="1"/>
      <c r="I4" s="1"/>
    </row>
    <row r="5" spans="2:9" ht="11.25">
      <c r="B5" s="1"/>
      <c r="C5" s="1"/>
      <c r="D5" s="1"/>
      <c r="E5" s="1"/>
      <c r="F5" s="1"/>
      <c r="G5" s="3"/>
      <c r="H5" s="1"/>
      <c r="I5" s="1"/>
    </row>
    <row r="6" spans="1:9" ht="11.25">
      <c r="A6" t="s">
        <v>260</v>
      </c>
      <c r="B6" s="1"/>
      <c r="C6" s="1"/>
      <c r="D6" s="1"/>
      <c r="E6" s="1"/>
      <c r="F6" s="1"/>
      <c r="G6" s="3"/>
      <c r="H6" s="1"/>
      <c r="I6" s="1"/>
    </row>
    <row r="7" spans="2:9" ht="11.25">
      <c r="B7" s="1"/>
      <c r="C7" s="1"/>
      <c r="D7" s="1"/>
      <c r="E7" s="1"/>
      <c r="F7" s="1"/>
      <c r="G7" s="3"/>
      <c r="H7" s="1"/>
      <c r="I7" s="1"/>
    </row>
    <row r="8" spans="1:9" ht="11.25">
      <c r="A8" t="s">
        <v>54</v>
      </c>
      <c r="B8" s="1">
        <v>102</v>
      </c>
      <c r="C8" s="1">
        <v>119</v>
      </c>
      <c r="D8" s="1"/>
      <c r="E8" s="1">
        <v>70</v>
      </c>
      <c r="F8" s="1"/>
      <c r="G8" s="3"/>
      <c r="H8" s="1"/>
      <c r="I8" s="1">
        <f>SUM(B8:G8)</f>
        <v>291</v>
      </c>
    </row>
    <row r="9" spans="1:9" ht="11.25">
      <c r="A9" t="s">
        <v>208</v>
      </c>
      <c r="B9" s="1"/>
      <c r="C9" s="1"/>
      <c r="D9" s="1"/>
      <c r="E9" s="1"/>
      <c r="F9" s="1"/>
      <c r="G9" s="3">
        <v>34.4</v>
      </c>
      <c r="H9" s="1"/>
      <c r="I9" s="1">
        <f>SUM(B9:G9)</f>
        <v>34.4</v>
      </c>
    </row>
    <row r="10" spans="2:9" ht="11.25">
      <c r="B10" s="1"/>
      <c r="C10" s="1"/>
      <c r="D10" s="1"/>
      <c r="E10" s="1"/>
      <c r="F10" s="1"/>
      <c r="G10" s="3"/>
      <c r="H10" s="1"/>
      <c r="I10" s="1"/>
    </row>
    <row r="11" spans="1:9" ht="11.25">
      <c r="A11" t="s">
        <v>87</v>
      </c>
      <c r="B11" s="1">
        <f aca="true" t="shared" si="0" ref="B11:H11">SUM(B5:B10)</f>
        <v>102</v>
      </c>
      <c r="C11" s="1">
        <f t="shared" si="0"/>
        <v>119</v>
      </c>
      <c r="D11" s="1">
        <f t="shared" si="0"/>
        <v>0</v>
      </c>
      <c r="E11" s="1">
        <f t="shared" si="0"/>
        <v>70</v>
      </c>
      <c r="F11" s="1">
        <f t="shared" si="0"/>
        <v>0</v>
      </c>
      <c r="G11" s="3">
        <f t="shared" si="0"/>
        <v>34.4</v>
      </c>
      <c r="H11" s="1">
        <f t="shared" si="0"/>
        <v>0</v>
      </c>
      <c r="I11" s="1">
        <f>SUM(B11:G11)-H11</f>
        <v>325.4</v>
      </c>
    </row>
    <row r="12" spans="2:9" ht="11.25">
      <c r="B12" s="1"/>
      <c r="C12" s="1"/>
      <c r="D12" s="1"/>
      <c r="E12" s="1"/>
      <c r="F12" s="1"/>
      <c r="G12" s="3"/>
      <c r="H12" s="1"/>
      <c r="I12" s="1"/>
    </row>
    <row r="13" spans="1:9" ht="11.25">
      <c r="A13" t="s">
        <v>145</v>
      </c>
      <c r="B13" s="1">
        <f>SUM(B11:G11)</f>
        <v>325.4</v>
      </c>
      <c r="C13" s="1"/>
      <c r="D13" s="1"/>
      <c r="E13" s="1"/>
      <c r="F13" s="1"/>
      <c r="G13" s="3"/>
      <c r="H13" s="1"/>
      <c r="I13" s="1"/>
    </row>
  </sheetData>
  <sheetProtection/>
  <printOptions/>
  <pageMargins left="0.75" right="0.75" top="1" bottom="1" header="0.5" footer="0.5"/>
  <pageSetup orientation="portrait" paperSize="10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17"/>
  <sheetViews>
    <sheetView zoomScalePageLayoutView="0" workbookViewId="0" topLeftCell="A1">
      <selection activeCell="A1" sqref="A1:M30"/>
    </sheetView>
  </sheetViews>
  <sheetFormatPr defaultColWidth="11.375" defaultRowHeight="12"/>
  <cols>
    <col min="1" max="1" width="14.125" style="0" customWidth="1"/>
    <col min="2" max="11" width="6.75390625" style="0" customWidth="1"/>
  </cols>
  <sheetData>
    <row r="1" spans="2:8" ht="11.25">
      <c r="B1" s="1"/>
      <c r="C1" s="1"/>
      <c r="D1" s="1"/>
      <c r="E1" s="1"/>
      <c r="F1" s="1"/>
      <c r="G1" s="1"/>
      <c r="H1" s="1"/>
    </row>
    <row r="2" spans="2:8" ht="11.25">
      <c r="B2" s="1"/>
      <c r="C2" s="1"/>
      <c r="D2" s="1"/>
      <c r="E2" s="1"/>
      <c r="F2" s="1"/>
      <c r="G2" s="1"/>
      <c r="H2" s="1"/>
    </row>
    <row r="3" spans="2:8" ht="11.25">
      <c r="B3" s="1"/>
      <c r="C3" s="1"/>
      <c r="D3" s="1"/>
      <c r="E3" s="1"/>
      <c r="F3" s="1"/>
      <c r="G3" s="1"/>
      <c r="H3" s="1"/>
    </row>
    <row r="4" spans="2:11" ht="11.25">
      <c r="B4" s="1"/>
      <c r="C4" s="1"/>
      <c r="D4" s="1"/>
      <c r="E4" s="1"/>
      <c r="F4" s="1"/>
      <c r="G4" s="1"/>
      <c r="H4" s="1"/>
      <c r="K4" s="1"/>
    </row>
    <row r="5" spans="2:8" ht="11.25">
      <c r="B5" s="1"/>
      <c r="C5" s="1"/>
      <c r="D5" s="1"/>
      <c r="E5" s="1"/>
      <c r="F5" s="1"/>
      <c r="G5" s="1"/>
      <c r="H5" s="1"/>
    </row>
    <row r="6" spans="2:11" ht="11.25">
      <c r="B6" s="1"/>
      <c r="C6" s="1"/>
      <c r="D6" s="1"/>
      <c r="E6" s="1"/>
      <c r="F6" s="1"/>
      <c r="G6" s="1"/>
      <c r="H6" s="1"/>
      <c r="K6" s="1"/>
    </row>
    <row r="7" spans="2:11" ht="11.25">
      <c r="B7" s="1"/>
      <c r="C7" s="1"/>
      <c r="D7" s="1"/>
      <c r="E7" s="1"/>
      <c r="F7" s="1"/>
      <c r="G7" s="1"/>
      <c r="H7" s="1"/>
      <c r="K7" s="1"/>
    </row>
    <row r="8" ht="11.25">
      <c r="K8" s="1"/>
    </row>
    <row r="9" ht="11.25">
      <c r="K9" s="1"/>
    </row>
    <row r="10" ht="11.25">
      <c r="K10" s="1"/>
    </row>
    <row r="11" ht="11.25">
      <c r="K11" s="1"/>
    </row>
    <row r="12" ht="11.25">
      <c r="K12" s="1"/>
    </row>
    <row r="13" ht="11.25">
      <c r="K13" s="1"/>
    </row>
    <row r="14" ht="11.25">
      <c r="K14" s="1"/>
    </row>
    <row r="17" ht="11.25">
      <c r="K17" s="1"/>
    </row>
  </sheetData>
  <sheetProtection/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55">
      <selection activeCell="C80" sqref="C80"/>
    </sheetView>
  </sheetViews>
  <sheetFormatPr defaultColWidth="11.375" defaultRowHeight="12"/>
  <cols>
    <col min="1" max="1" width="17.875" style="0" customWidth="1"/>
    <col min="2" max="8" width="7.875" style="1" customWidth="1"/>
    <col min="9" max="9" width="8.375" style="1" bestFit="1" customWidth="1"/>
    <col min="10" max="10" width="9.25390625" style="1" customWidth="1"/>
    <col min="11" max="11" width="7.875" style="1" customWidth="1"/>
    <col min="12" max="13" width="5.875" style="1" customWidth="1"/>
    <col min="14" max="14" width="5.875" style="0" customWidth="1"/>
  </cols>
  <sheetData>
    <row r="1" ht="11.25">
      <c r="A1" t="s">
        <v>68</v>
      </c>
    </row>
    <row r="3" spans="9:18" ht="11.25">
      <c r="I3" s="1" t="s">
        <v>44</v>
      </c>
      <c r="N3" s="1"/>
      <c r="O3" s="1"/>
      <c r="P3" s="1"/>
      <c r="Q3" s="1"/>
      <c r="R3" s="1"/>
    </row>
    <row r="4" spans="2:18" ht="11.25">
      <c r="B4" s="1" t="s">
        <v>261</v>
      </c>
      <c r="C4" s="1" t="s">
        <v>259</v>
      </c>
      <c r="D4" s="1" t="s">
        <v>48</v>
      </c>
      <c r="E4" s="1" t="s">
        <v>49</v>
      </c>
      <c r="F4" s="1" t="s">
        <v>195</v>
      </c>
      <c r="G4" s="1" t="s">
        <v>122</v>
      </c>
      <c r="H4" s="1" t="s">
        <v>97</v>
      </c>
      <c r="N4" s="1"/>
      <c r="O4" s="1"/>
      <c r="P4" s="1"/>
      <c r="Q4" s="1"/>
      <c r="R4" s="1"/>
    </row>
    <row r="6" ht="11.25">
      <c r="A6" t="s">
        <v>260</v>
      </c>
    </row>
    <row r="8" spans="1:9" ht="11.25">
      <c r="A8" t="s">
        <v>131</v>
      </c>
      <c r="D8" s="3"/>
      <c r="E8" s="1">
        <v>11.97</v>
      </c>
      <c r="G8" s="3"/>
      <c r="I8" s="1">
        <f aca="true" t="shared" si="0" ref="I8:I40">SUM(B8:H8)</f>
        <v>11.97</v>
      </c>
    </row>
    <row r="9" spans="1:9" ht="11.25">
      <c r="A9" t="s">
        <v>47</v>
      </c>
      <c r="D9" s="3">
        <v>96.55</v>
      </c>
      <c r="G9" s="3">
        <v>89.22</v>
      </c>
      <c r="I9" s="1">
        <f t="shared" si="0"/>
        <v>185.76999999999998</v>
      </c>
    </row>
    <row r="10" spans="1:9" ht="11.25">
      <c r="A10" t="s">
        <v>181</v>
      </c>
      <c r="C10" s="1">
        <v>65.24</v>
      </c>
      <c r="D10" s="3"/>
      <c r="G10" s="3"/>
      <c r="I10" s="1">
        <f t="shared" si="0"/>
        <v>65.24</v>
      </c>
    </row>
    <row r="11" spans="1:9" ht="11.25">
      <c r="A11" t="s">
        <v>17</v>
      </c>
      <c r="D11" s="3">
        <v>31.08</v>
      </c>
      <c r="G11" s="3"/>
      <c r="I11" s="1">
        <f t="shared" si="0"/>
        <v>31.08</v>
      </c>
    </row>
    <row r="12" spans="1:9" ht="11.25">
      <c r="A12" t="s">
        <v>192</v>
      </c>
      <c r="C12" s="1">
        <v>80.63</v>
      </c>
      <c r="D12" s="3">
        <v>102</v>
      </c>
      <c r="F12" s="1">
        <v>102</v>
      </c>
      <c r="G12" s="3">
        <v>120</v>
      </c>
      <c r="I12" s="1">
        <f t="shared" si="0"/>
        <v>404.63</v>
      </c>
    </row>
    <row r="13" spans="1:9" ht="11.25">
      <c r="A13" t="s">
        <v>14</v>
      </c>
      <c r="D13" s="3"/>
      <c r="G13" s="3"/>
      <c r="I13" s="1">
        <f t="shared" si="0"/>
        <v>0</v>
      </c>
    </row>
    <row r="14" spans="1:9" ht="11.25">
      <c r="A14" t="s">
        <v>239</v>
      </c>
      <c r="C14" s="1">
        <v>23.95</v>
      </c>
      <c r="D14" s="3">
        <v>21.62</v>
      </c>
      <c r="G14" s="3">
        <v>29.32</v>
      </c>
      <c r="I14" s="1">
        <f t="shared" si="0"/>
        <v>74.89</v>
      </c>
    </row>
    <row r="15" spans="1:9" ht="11.25">
      <c r="A15" t="s">
        <v>21</v>
      </c>
      <c r="C15" s="1">
        <v>60.54</v>
      </c>
      <c r="D15" s="3">
        <v>44.8</v>
      </c>
      <c r="G15" s="3">
        <v>67.65</v>
      </c>
      <c r="I15" s="1">
        <f t="shared" si="0"/>
        <v>172.99</v>
      </c>
    </row>
    <row r="16" spans="1:9" ht="11.25">
      <c r="A16" t="s">
        <v>198</v>
      </c>
      <c r="D16" s="3">
        <v>47.15</v>
      </c>
      <c r="G16" s="3"/>
      <c r="I16" s="1">
        <f t="shared" si="0"/>
        <v>47.15</v>
      </c>
    </row>
    <row r="17" spans="1:9" ht="11.25">
      <c r="A17" t="s">
        <v>162</v>
      </c>
      <c r="D17" s="3">
        <v>31.81</v>
      </c>
      <c r="E17" s="1">
        <v>85</v>
      </c>
      <c r="F17" s="1">
        <v>70</v>
      </c>
      <c r="G17" s="3"/>
      <c r="I17" s="1">
        <f t="shared" si="0"/>
        <v>186.81</v>
      </c>
    </row>
    <row r="18" spans="1:9" ht="11.25">
      <c r="A18" t="s">
        <v>119</v>
      </c>
      <c r="B18" s="1">
        <v>67.39</v>
      </c>
      <c r="D18" s="3">
        <v>59.08</v>
      </c>
      <c r="E18" s="1">
        <v>85</v>
      </c>
      <c r="F18" s="1">
        <v>70</v>
      </c>
      <c r="G18" s="3">
        <v>21.93</v>
      </c>
      <c r="I18" s="1">
        <f t="shared" si="0"/>
        <v>303.40000000000003</v>
      </c>
    </row>
    <row r="19" spans="1:9" ht="11.25">
      <c r="A19" t="s">
        <v>27</v>
      </c>
      <c r="D19" s="3"/>
      <c r="G19" s="3"/>
      <c r="I19" s="1">
        <f t="shared" si="0"/>
        <v>0</v>
      </c>
    </row>
    <row r="20" spans="1:9" ht="11.25">
      <c r="A20" t="s">
        <v>193</v>
      </c>
      <c r="C20" s="1">
        <v>19.12</v>
      </c>
      <c r="D20" s="3"/>
      <c r="F20" s="1">
        <v>70</v>
      </c>
      <c r="G20" s="3">
        <v>10.69</v>
      </c>
      <c r="I20" s="1">
        <f t="shared" si="0"/>
        <v>99.81</v>
      </c>
    </row>
    <row r="21" spans="1:9" ht="11.25">
      <c r="A21" t="s">
        <v>186</v>
      </c>
      <c r="B21" s="1">
        <v>70</v>
      </c>
      <c r="C21" s="1">
        <v>85</v>
      </c>
      <c r="D21" s="3">
        <v>89.67</v>
      </c>
      <c r="E21" s="1">
        <v>50</v>
      </c>
      <c r="G21" s="3">
        <v>65.31</v>
      </c>
      <c r="I21" s="1">
        <f t="shared" si="0"/>
        <v>359.98</v>
      </c>
    </row>
    <row r="22" spans="1:9" ht="11.25">
      <c r="A22" t="s">
        <v>256</v>
      </c>
      <c r="D22" s="3"/>
      <c r="G22" s="3"/>
      <c r="I22" s="1">
        <f t="shared" si="0"/>
        <v>0</v>
      </c>
    </row>
    <row r="23" spans="1:9" ht="11.25">
      <c r="A23" t="s">
        <v>50</v>
      </c>
      <c r="C23" s="1">
        <v>68.16</v>
      </c>
      <c r="D23" s="3"/>
      <c r="F23" s="1">
        <v>23.68</v>
      </c>
      <c r="G23" s="3">
        <v>29.36</v>
      </c>
      <c r="I23" s="1">
        <f t="shared" si="0"/>
        <v>121.2</v>
      </c>
    </row>
    <row r="24" spans="1:9" ht="11.25">
      <c r="A24" t="s">
        <v>11</v>
      </c>
      <c r="C24" s="1">
        <v>54.86</v>
      </c>
      <c r="D24" s="3"/>
      <c r="F24" s="1">
        <v>23.68</v>
      </c>
      <c r="G24" s="3">
        <v>52.65</v>
      </c>
      <c r="I24" s="1">
        <f t="shared" si="0"/>
        <v>131.19</v>
      </c>
    </row>
    <row r="25" spans="1:9" ht="11.25">
      <c r="A25" t="s">
        <v>29</v>
      </c>
      <c r="C25" s="1">
        <v>43.71</v>
      </c>
      <c r="D25" s="3"/>
      <c r="G25" s="3"/>
      <c r="I25" s="1">
        <f t="shared" si="0"/>
        <v>43.71</v>
      </c>
    </row>
    <row r="26" spans="1:9" ht="11.25">
      <c r="A26" t="s">
        <v>12</v>
      </c>
      <c r="C26" s="1">
        <v>17.32</v>
      </c>
      <c r="D26" s="3"/>
      <c r="G26" s="3"/>
      <c r="I26" s="1">
        <f t="shared" si="0"/>
        <v>17.32</v>
      </c>
    </row>
    <row r="27" spans="1:9" ht="11.25">
      <c r="A27" t="s">
        <v>229</v>
      </c>
      <c r="B27" s="1">
        <v>81.91</v>
      </c>
      <c r="C27" s="1">
        <v>93.84</v>
      </c>
      <c r="D27" s="3"/>
      <c r="E27" s="1">
        <v>79.33</v>
      </c>
      <c r="F27" s="1">
        <v>110.13</v>
      </c>
      <c r="G27" s="3">
        <v>92.54</v>
      </c>
      <c r="I27" s="1">
        <f t="shared" si="0"/>
        <v>457.75</v>
      </c>
    </row>
    <row r="28" spans="1:9" ht="11.25">
      <c r="A28" t="s">
        <v>114</v>
      </c>
      <c r="B28" s="1">
        <v>61.77</v>
      </c>
      <c r="C28" s="1">
        <v>93.8</v>
      </c>
      <c r="D28" s="3"/>
      <c r="F28" s="1">
        <v>57.85</v>
      </c>
      <c r="G28" s="3">
        <v>55.48</v>
      </c>
      <c r="I28" s="1">
        <f t="shared" si="0"/>
        <v>268.9</v>
      </c>
    </row>
    <row r="29" spans="1:9" ht="11.25">
      <c r="A29" t="s">
        <v>173</v>
      </c>
      <c r="D29" s="3"/>
      <c r="G29" s="3"/>
      <c r="I29" s="1">
        <f t="shared" si="0"/>
        <v>0</v>
      </c>
    </row>
    <row r="30" spans="1:9" ht="11.25">
      <c r="A30" t="s">
        <v>248</v>
      </c>
      <c r="D30" s="3"/>
      <c r="F30" s="1">
        <v>98</v>
      </c>
      <c r="G30" s="3"/>
      <c r="I30" s="1">
        <f t="shared" si="0"/>
        <v>98</v>
      </c>
    </row>
    <row r="31" spans="1:9" ht="11.25">
      <c r="A31" t="s">
        <v>57</v>
      </c>
      <c r="D31" s="3">
        <v>57.11</v>
      </c>
      <c r="G31" s="3"/>
      <c r="I31" s="1">
        <f t="shared" si="0"/>
        <v>57.11</v>
      </c>
    </row>
    <row r="32" spans="1:9" ht="11.25">
      <c r="A32" t="s">
        <v>116</v>
      </c>
      <c r="D32" s="3">
        <v>102</v>
      </c>
      <c r="G32" s="3"/>
      <c r="I32" s="1">
        <f t="shared" si="0"/>
        <v>102</v>
      </c>
    </row>
    <row r="33" spans="1:9" ht="11.25">
      <c r="A33" t="s">
        <v>189</v>
      </c>
      <c r="B33" s="1">
        <v>85</v>
      </c>
      <c r="D33" s="3"/>
      <c r="G33" s="3">
        <v>100</v>
      </c>
      <c r="I33" s="1">
        <f t="shared" si="0"/>
        <v>185</v>
      </c>
    </row>
    <row r="34" spans="1:9" ht="11.25">
      <c r="A34" t="s">
        <v>62</v>
      </c>
      <c r="B34" s="1">
        <v>60.9</v>
      </c>
      <c r="C34" s="1">
        <v>85</v>
      </c>
      <c r="D34" s="3">
        <v>71.26</v>
      </c>
      <c r="E34" s="1">
        <v>70</v>
      </c>
      <c r="G34" s="3">
        <v>82.81</v>
      </c>
      <c r="I34" s="1">
        <f t="shared" si="0"/>
        <v>369.97</v>
      </c>
    </row>
    <row r="35" spans="1:9" ht="11.25">
      <c r="A35" t="s">
        <v>43</v>
      </c>
      <c r="B35" s="1">
        <v>43.89</v>
      </c>
      <c r="C35" s="1">
        <v>85</v>
      </c>
      <c r="D35" s="3">
        <v>21.35</v>
      </c>
      <c r="E35" s="1">
        <v>29.63</v>
      </c>
      <c r="G35" s="3">
        <v>19.63</v>
      </c>
      <c r="I35" s="1">
        <f t="shared" si="0"/>
        <v>199.49999999999997</v>
      </c>
    </row>
    <row r="36" spans="1:9" ht="11.25">
      <c r="A36" t="s">
        <v>83</v>
      </c>
      <c r="B36" s="1">
        <v>102</v>
      </c>
      <c r="C36" s="1">
        <v>102</v>
      </c>
      <c r="D36" s="3"/>
      <c r="F36" s="1">
        <v>120</v>
      </c>
      <c r="G36" s="3">
        <v>120</v>
      </c>
      <c r="I36" s="1">
        <f t="shared" si="0"/>
        <v>444</v>
      </c>
    </row>
    <row r="37" spans="1:9" ht="11.25">
      <c r="A37" t="s">
        <v>147</v>
      </c>
      <c r="B37" s="1">
        <v>55.98</v>
      </c>
      <c r="C37" s="1">
        <v>50</v>
      </c>
      <c r="D37" s="3">
        <v>85</v>
      </c>
      <c r="E37" s="1">
        <v>69.46</v>
      </c>
      <c r="F37" s="1">
        <v>70</v>
      </c>
      <c r="G37" s="3">
        <v>33.71</v>
      </c>
      <c r="H37" s="1">
        <f>MIN(B37:G37)</f>
        <v>33.71</v>
      </c>
      <c r="I37" s="1">
        <f>SUM(B37:G37)-H37</f>
        <v>330.44</v>
      </c>
    </row>
    <row r="38" spans="1:9" ht="11.25">
      <c r="A38" t="s">
        <v>230</v>
      </c>
      <c r="C38" s="1">
        <v>33.21</v>
      </c>
      <c r="D38" s="3"/>
      <c r="G38" s="3"/>
      <c r="I38" s="1">
        <f t="shared" si="0"/>
        <v>33.21</v>
      </c>
    </row>
    <row r="39" spans="1:9" ht="11.25">
      <c r="A39" t="s">
        <v>112</v>
      </c>
      <c r="D39" s="3"/>
      <c r="G39" s="3"/>
      <c r="I39" s="1">
        <f t="shared" si="0"/>
        <v>0</v>
      </c>
    </row>
    <row r="40" spans="1:9" ht="11.25">
      <c r="A40" t="s">
        <v>240</v>
      </c>
      <c r="B40" s="1">
        <v>35.5</v>
      </c>
      <c r="D40" s="3">
        <v>48.64</v>
      </c>
      <c r="E40" s="1">
        <v>36.99</v>
      </c>
      <c r="G40" s="3">
        <v>35.91</v>
      </c>
      <c r="I40" s="1">
        <f t="shared" si="0"/>
        <v>157.04</v>
      </c>
    </row>
    <row r="41" spans="1:9" ht="11.25">
      <c r="A41" t="s">
        <v>199</v>
      </c>
      <c r="D41" s="3">
        <v>55.85</v>
      </c>
      <c r="G41" s="3"/>
      <c r="I41" s="1">
        <f aca="true" t="shared" si="1" ref="I41:I65">SUM(B41:H41)</f>
        <v>55.85</v>
      </c>
    </row>
    <row r="42" spans="1:9" ht="11.25">
      <c r="A42" t="s">
        <v>174</v>
      </c>
      <c r="D42" s="3"/>
      <c r="G42" s="3"/>
      <c r="I42" s="1">
        <f t="shared" si="1"/>
        <v>0</v>
      </c>
    </row>
    <row r="43" spans="1:9" ht="11.25">
      <c r="A43" t="s">
        <v>115</v>
      </c>
      <c r="B43" s="1">
        <v>68.52</v>
      </c>
      <c r="D43" s="3"/>
      <c r="G43" s="3"/>
      <c r="I43" s="1">
        <f t="shared" si="1"/>
        <v>68.52</v>
      </c>
    </row>
    <row r="44" spans="1:9" ht="11.25">
      <c r="A44" t="s">
        <v>46</v>
      </c>
      <c r="D44" s="3">
        <v>84.72</v>
      </c>
      <c r="F44" s="1">
        <v>102</v>
      </c>
      <c r="G44" s="3">
        <v>62.79</v>
      </c>
      <c r="I44" s="1">
        <f t="shared" si="1"/>
        <v>249.51</v>
      </c>
    </row>
    <row r="45" spans="1:9" ht="11.25">
      <c r="A45" t="s">
        <v>72</v>
      </c>
      <c r="D45" s="3"/>
      <c r="G45" s="3"/>
      <c r="I45" s="1">
        <f t="shared" si="1"/>
        <v>0</v>
      </c>
    </row>
    <row r="46" spans="1:9" ht="11.25">
      <c r="A46" t="s">
        <v>37</v>
      </c>
      <c r="D46" s="3"/>
      <c r="G46" s="3"/>
      <c r="I46" s="1">
        <f t="shared" si="1"/>
        <v>0</v>
      </c>
    </row>
    <row r="47" spans="1:9" ht="11.25">
      <c r="A47" t="s">
        <v>52</v>
      </c>
      <c r="D47" s="3">
        <v>131.2</v>
      </c>
      <c r="F47" s="1">
        <v>98</v>
      </c>
      <c r="G47" s="3"/>
      <c r="I47" s="1">
        <f t="shared" si="1"/>
        <v>229.2</v>
      </c>
    </row>
    <row r="48" spans="1:9" ht="11.25">
      <c r="A48" t="s">
        <v>254</v>
      </c>
      <c r="C48" s="1">
        <v>102</v>
      </c>
      <c r="D48" s="3"/>
      <c r="G48" s="3"/>
      <c r="I48" s="1">
        <f t="shared" si="1"/>
        <v>102</v>
      </c>
    </row>
    <row r="49" spans="1:9" ht="11.25">
      <c r="A49" t="s">
        <v>10</v>
      </c>
      <c r="C49" s="1">
        <v>62.18</v>
      </c>
      <c r="D49" s="3"/>
      <c r="G49" s="3">
        <v>14.16</v>
      </c>
      <c r="I49" s="1">
        <f t="shared" si="1"/>
        <v>76.34</v>
      </c>
    </row>
    <row r="50" spans="1:9" ht="11.25">
      <c r="A50" t="s">
        <v>175</v>
      </c>
      <c r="C50" s="1">
        <v>80.22</v>
      </c>
      <c r="D50" s="3">
        <v>71.27</v>
      </c>
      <c r="G50" s="3"/>
      <c r="I50" s="1">
        <f t="shared" si="1"/>
        <v>151.49</v>
      </c>
    </row>
    <row r="51" spans="1:9" ht="11.25">
      <c r="A51" t="s">
        <v>113</v>
      </c>
      <c r="D51" s="3"/>
      <c r="G51" s="3">
        <v>34.07</v>
      </c>
      <c r="I51" s="1">
        <f t="shared" si="1"/>
        <v>34.07</v>
      </c>
    </row>
    <row r="52" spans="1:9" ht="11.25">
      <c r="A52" t="s">
        <v>176</v>
      </c>
      <c r="D52" s="3"/>
      <c r="G52" s="3"/>
      <c r="I52" s="1">
        <f t="shared" si="1"/>
        <v>0</v>
      </c>
    </row>
    <row r="53" spans="1:9" ht="11.25">
      <c r="A53" t="s">
        <v>28</v>
      </c>
      <c r="D53" s="3"/>
      <c r="G53" s="3"/>
      <c r="I53" s="1">
        <f t="shared" si="1"/>
        <v>0</v>
      </c>
    </row>
    <row r="54" spans="1:9" ht="11.25">
      <c r="A54" t="s">
        <v>85</v>
      </c>
      <c r="D54" s="3"/>
      <c r="G54" s="3"/>
      <c r="I54" s="1">
        <f t="shared" si="1"/>
        <v>0</v>
      </c>
    </row>
    <row r="55" spans="1:9" ht="11.25">
      <c r="A55" t="s">
        <v>125</v>
      </c>
      <c r="B55" s="1">
        <v>85</v>
      </c>
      <c r="C55" s="1">
        <v>85</v>
      </c>
      <c r="D55" s="3">
        <v>96.43</v>
      </c>
      <c r="E55" s="1">
        <v>85</v>
      </c>
      <c r="F55" s="1">
        <v>110.13</v>
      </c>
      <c r="G55" s="3">
        <v>100</v>
      </c>
      <c r="H55" s="1">
        <f>MIN(B55:G55)</f>
        <v>85</v>
      </c>
      <c r="I55" s="1">
        <f>SUM(B55:G55)-H55</f>
        <v>476.55999999999995</v>
      </c>
    </row>
    <row r="56" spans="1:9" ht="11.25">
      <c r="A56" t="s">
        <v>130</v>
      </c>
      <c r="C56" s="1">
        <v>68.66</v>
      </c>
      <c r="D56" s="3">
        <v>133.32</v>
      </c>
      <c r="G56" s="3">
        <v>119</v>
      </c>
      <c r="I56" s="1">
        <f t="shared" si="1"/>
        <v>320.98</v>
      </c>
    </row>
    <row r="57" spans="1:9" ht="11.25">
      <c r="A57" t="s">
        <v>184</v>
      </c>
      <c r="D57" s="3">
        <v>140</v>
      </c>
      <c r="G57" s="3"/>
      <c r="I57" s="1">
        <f t="shared" si="1"/>
        <v>140</v>
      </c>
    </row>
    <row r="58" spans="1:9" ht="11.25">
      <c r="A58" t="s">
        <v>247</v>
      </c>
      <c r="B58" s="1">
        <v>70</v>
      </c>
      <c r="C58" s="1">
        <v>43.66</v>
      </c>
      <c r="D58" s="3">
        <v>63.96</v>
      </c>
      <c r="E58" s="1">
        <v>35.88</v>
      </c>
      <c r="G58" s="3"/>
      <c r="I58" s="1">
        <f t="shared" si="1"/>
        <v>213.5</v>
      </c>
    </row>
    <row r="59" spans="1:9" ht="11.25">
      <c r="A59" t="s">
        <v>13</v>
      </c>
      <c r="C59" s="1">
        <v>84</v>
      </c>
      <c r="D59" s="3">
        <v>95.61</v>
      </c>
      <c r="G59" s="3">
        <v>49.95</v>
      </c>
      <c r="I59" s="1">
        <f t="shared" si="1"/>
        <v>229.56</v>
      </c>
    </row>
    <row r="60" spans="1:9" ht="11.25">
      <c r="A60" t="s">
        <v>213</v>
      </c>
      <c r="D60" s="3"/>
      <c r="G60" s="3">
        <v>31.61</v>
      </c>
      <c r="I60" s="1">
        <f t="shared" si="1"/>
        <v>31.61</v>
      </c>
    </row>
    <row r="61" spans="1:9" ht="11.25">
      <c r="A61" t="s">
        <v>1</v>
      </c>
      <c r="C61" s="1">
        <v>94.75</v>
      </c>
      <c r="D61" s="3"/>
      <c r="E61" s="1">
        <v>102</v>
      </c>
      <c r="F61" s="1">
        <v>120</v>
      </c>
      <c r="G61" s="3">
        <v>87.03</v>
      </c>
      <c r="I61" s="1">
        <f t="shared" si="1"/>
        <v>403.78</v>
      </c>
    </row>
    <row r="62" spans="1:9" ht="11.25">
      <c r="A62" t="s">
        <v>191</v>
      </c>
      <c r="B62" s="1">
        <v>42.42</v>
      </c>
      <c r="D62" s="3"/>
      <c r="G62" s="3">
        <v>63.56</v>
      </c>
      <c r="I62" s="1">
        <f t="shared" si="1"/>
        <v>105.98</v>
      </c>
    </row>
    <row r="63" spans="1:9" ht="11.25">
      <c r="A63" t="s">
        <v>212</v>
      </c>
      <c r="D63" s="3"/>
      <c r="G63" s="3">
        <v>35.49</v>
      </c>
      <c r="I63" s="1">
        <f t="shared" si="1"/>
        <v>35.49</v>
      </c>
    </row>
    <row r="64" spans="1:9" ht="11.25">
      <c r="A64" t="s">
        <v>18</v>
      </c>
      <c r="D64" s="3">
        <v>23.19</v>
      </c>
      <c r="G64" s="3">
        <v>13.72</v>
      </c>
      <c r="I64" s="1">
        <f t="shared" si="1"/>
        <v>36.910000000000004</v>
      </c>
    </row>
    <row r="65" spans="1:9" ht="11.25">
      <c r="A65" t="s">
        <v>81</v>
      </c>
      <c r="B65" s="1">
        <v>50.47</v>
      </c>
      <c r="D65" s="3">
        <v>80.39</v>
      </c>
      <c r="E65" s="1">
        <v>85</v>
      </c>
      <c r="F65" s="1">
        <v>57.85</v>
      </c>
      <c r="G65" s="3">
        <v>70</v>
      </c>
      <c r="I65" s="1">
        <f t="shared" si="1"/>
        <v>343.71000000000004</v>
      </c>
    </row>
    <row r="66" ht="11.25">
      <c r="D66" s="3"/>
    </row>
    <row r="77" spans="1:9" ht="11.25">
      <c r="A77" t="s">
        <v>87</v>
      </c>
      <c r="B77" s="1">
        <f aca="true" t="shared" si="2" ref="B77:H77">SUM(B5:B76)</f>
        <v>980.7499999999999</v>
      </c>
      <c r="C77" s="1">
        <f t="shared" si="2"/>
        <v>1681.8500000000004</v>
      </c>
      <c r="D77" s="1">
        <f t="shared" si="2"/>
        <v>1885.0600000000002</v>
      </c>
      <c r="E77" s="1">
        <f t="shared" si="2"/>
        <v>825.26</v>
      </c>
      <c r="F77" s="1">
        <f t="shared" si="2"/>
        <v>1303.32</v>
      </c>
      <c r="G77" s="1">
        <f t="shared" si="2"/>
        <v>1707.59</v>
      </c>
      <c r="H77" s="1">
        <f t="shared" si="2"/>
        <v>118.71000000000001</v>
      </c>
      <c r="I77" s="1">
        <f>SUM(I7:I75)</f>
        <v>8265.119999999999</v>
      </c>
    </row>
    <row r="79" spans="1:3" ht="11.25">
      <c r="A79" t="s">
        <v>145</v>
      </c>
      <c r="C79" s="1">
        <f>SUM(B77:G77)-H77</f>
        <v>8265.12</v>
      </c>
    </row>
  </sheetData>
  <sheetProtection/>
  <printOptions/>
  <pageMargins left="0.75" right="0.75" top="1" bottom="1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22">
      <selection activeCell="G38" sqref="G38"/>
    </sheetView>
  </sheetViews>
  <sheetFormatPr defaultColWidth="11.375" defaultRowHeight="12"/>
  <cols>
    <col min="1" max="1" width="17.875" style="0" customWidth="1"/>
    <col min="2" max="2" width="8.875" style="1" customWidth="1"/>
    <col min="3" max="4" width="7.875" style="1" customWidth="1"/>
    <col min="5" max="5" width="6.875" style="1" customWidth="1"/>
    <col min="6" max="8" width="7.875" style="1" customWidth="1"/>
    <col min="9" max="9" width="9.375" style="1" customWidth="1"/>
    <col min="10" max="10" width="6.875" style="1" customWidth="1"/>
    <col min="11" max="13" width="5.875" style="1" customWidth="1"/>
  </cols>
  <sheetData>
    <row r="2" ht="11.25">
      <c r="A2" t="s">
        <v>71</v>
      </c>
    </row>
    <row r="3" ht="11.25">
      <c r="I3" s="1" t="s">
        <v>44</v>
      </c>
    </row>
    <row r="4" spans="2:8" ht="11.25">
      <c r="B4" s="1" t="s">
        <v>261</v>
      </c>
      <c r="C4" s="1" t="s">
        <v>259</v>
      </c>
      <c r="D4" s="1" t="s">
        <v>48</v>
      </c>
      <c r="E4" s="1" t="s">
        <v>49</v>
      </c>
      <c r="F4" s="1" t="s">
        <v>195</v>
      </c>
      <c r="G4" s="1" t="s">
        <v>122</v>
      </c>
      <c r="H4" s="1" t="s">
        <v>97</v>
      </c>
    </row>
    <row r="6" ht="11.25">
      <c r="A6" t="s">
        <v>260</v>
      </c>
    </row>
    <row r="8" spans="1:9" ht="11.25">
      <c r="A8" t="s">
        <v>185</v>
      </c>
      <c r="D8" s="3">
        <v>38.87</v>
      </c>
      <c r="F8" s="1">
        <v>53.11</v>
      </c>
      <c r="I8" s="1">
        <f aca="true" t="shared" si="0" ref="I8:I32">SUM(B8:G8)-H8</f>
        <v>91.97999999999999</v>
      </c>
    </row>
    <row r="9" spans="1:9" ht="11.25">
      <c r="A9" t="s">
        <v>243</v>
      </c>
      <c r="D9" s="3"/>
      <c r="I9" s="1">
        <f t="shared" si="0"/>
        <v>0</v>
      </c>
    </row>
    <row r="10" spans="1:9" ht="11.25">
      <c r="A10" t="s">
        <v>76</v>
      </c>
      <c r="C10" s="1">
        <v>50.91</v>
      </c>
      <c r="D10" s="3">
        <v>59.25</v>
      </c>
      <c r="F10" s="1">
        <v>53.11</v>
      </c>
      <c r="G10" s="1">
        <v>34.14</v>
      </c>
      <c r="I10" s="1">
        <f t="shared" si="0"/>
        <v>197.40999999999997</v>
      </c>
    </row>
    <row r="11" spans="1:9" ht="11.25">
      <c r="A11" t="s">
        <v>64</v>
      </c>
      <c r="D11" s="3"/>
      <c r="G11" s="1">
        <v>72.88</v>
      </c>
      <c r="I11" s="1">
        <f t="shared" si="0"/>
        <v>72.88</v>
      </c>
    </row>
    <row r="12" spans="1:9" ht="11.25">
      <c r="A12" t="s">
        <v>142</v>
      </c>
      <c r="B12" s="1">
        <v>48.93</v>
      </c>
      <c r="C12" s="1">
        <v>66.13</v>
      </c>
      <c r="D12" s="3"/>
      <c r="F12" s="1">
        <v>100</v>
      </c>
      <c r="G12" s="1">
        <v>63.49</v>
      </c>
      <c r="I12" s="1">
        <f t="shared" si="0"/>
        <v>278.55</v>
      </c>
    </row>
    <row r="13" spans="1:9" ht="11.25">
      <c r="A13" t="s">
        <v>74</v>
      </c>
      <c r="D13" s="3"/>
      <c r="G13" s="1">
        <v>26.54</v>
      </c>
      <c r="I13" s="1">
        <f t="shared" si="0"/>
        <v>26.54</v>
      </c>
    </row>
    <row r="14" spans="1:9" ht="11.25">
      <c r="A14" t="s">
        <v>265</v>
      </c>
      <c r="D14" s="3"/>
      <c r="G14" s="1">
        <v>80.99</v>
      </c>
      <c r="I14" s="1">
        <f t="shared" si="0"/>
        <v>80.99</v>
      </c>
    </row>
    <row r="15" spans="1:9" ht="11.25">
      <c r="A15" t="s">
        <v>63</v>
      </c>
      <c r="D15" s="3">
        <v>40.47</v>
      </c>
      <c r="G15" s="1">
        <v>56.2</v>
      </c>
      <c r="I15" s="1">
        <f t="shared" si="0"/>
        <v>96.67</v>
      </c>
    </row>
    <row r="16" spans="1:9" ht="11.25">
      <c r="A16" t="s">
        <v>167</v>
      </c>
      <c r="D16" s="3"/>
      <c r="I16" s="1">
        <f t="shared" si="0"/>
        <v>0</v>
      </c>
    </row>
    <row r="17" spans="1:9" ht="11.25">
      <c r="A17" t="s">
        <v>89</v>
      </c>
      <c r="C17" s="1">
        <v>51.6</v>
      </c>
      <c r="D17" s="3"/>
      <c r="I17" s="1">
        <f t="shared" si="0"/>
        <v>51.6</v>
      </c>
    </row>
    <row r="18" spans="1:9" ht="11.25">
      <c r="A18" t="s">
        <v>249</v>
      </c>
      <c r="D18" s="3"/>
      <c r="I18" s="1">
        <f t="shared" si="0"/>
        <v>0</v>
      </c>
    </row>
    <row r="19" spans="1:9" ht="11.25">
      <c r="A19" t="s">
        <v>180</v>
      </c>
      <c r="D19" s="3"/>
      <c r="I19" s="1">
        <f t="shared" si="0"/>
        <v>0</v>
      </c>
    </row>
    <row r="20" spans="1:9" ht="11.25">
      <c r="A20" t="s">
        <v>250</v>
      </c>
      <c r="D20" s="3"/>
      <c r="I20" s="1">
        <f t="shared" si="0"/>
        <v>0</v>
      </c>
    </row>
    <row r="21" spans="1:9" ht="11.25">
      <c r="A21" t="s">
        <v>38</v>
      </c>
      <c r="D21" s="3"/>
      <c r="I21" s="1">
        <f t="shared" si="0"/>
        <v>0</v>
      </c>
    </row>
    <row r="22" spans="1:9" ht="11.25">
      <c r="A22" t="s">
        <v>22</v>
      </c>
      <c r="D22" s="3"/>
      <c r="I22" s="1">
        <f t="shared" si="0"/>
        <v>0</v>
      </c>
    </row>
    <row r="23" spans="1:9" ht="11.25">
      <c r="A23" t="s">
        <v>75</v>
      </c>
      <c r="D23" s="3"/>
      <c r="I23" s="1">
        <f t="shared" si="0"/>
        <v>0</v>
      </c>
    </row>
    <row r="24" spans="1:9" ht="11.25">
      <c r="A24" t="s">
        <v>109</v>
      </c>
      <c r="D24" s="3">
        <v>58.34</v>
      </c>
      <c r="G24" s="1">
        <v>24.3</v>
      </c>
      <c r="I24" s="1">
        <f t="shared" si="0"/>
        <v>82.64</v>
      </c>
    </row>
    <row r="25" spans="1:9" ht="11.25">
      <c r="A25" t="s">
        <v>197</v>
      </c>
      <c r="B25" s="1">
        <v>17.62</v>
      </c>
      <c r="D25" s="3"/>
      <c r="I25" s="1">
        <f t="shared" si="0"/>
        <v>17.62</v>
      </c>
    </row>
    <row r="26" spans="1:9" ht="11.25">
      <c r="A26" t="s">
        <v>108</v>
      </c>
      <c r="B26" s="1">
        <v>98</v>
      </c>
      <c r="C26" s="1">
        <v>140</v>
      </c>
      <c r="D26" s="3"/>
      <c r="E26" s="1">
        <v>119</v>
      </c>
      <c r="G26" s="1">
        <v>119</v>
      </c>
      <c r="I26" s="1">
        <f t="shared" si="0"/>
        <v>476</v>
      </c>
    </row>
    <row r="27" spans="1:9" ht="11.25">
      <c r="A27" t="s">
        <v>110</v>
      </c>
      <c r="C27" s="1">
        <v>32.74</v>
      </c>
      <c r="D27" s="3">
        <v>71.04</v>
      </c>
      <c r="I27" s="1">
        <f t="shared" si="0"/>
        <v>103.78</v>
      </c>
    </row>
    <row r="28" spans="1:9" ht="11.25">
      <c r="A28" t="s">
        <v>124</v>
      </c>
      <c r="D28" s="3"/>
      <c r="G28" s="1">
        <v>48.16</v>
      </c>
      <c r="I28" s="1">
        <f t="shared" si="0"/>
        <v>48.16</v>
      </c>
    </row>
    <row r="29" spans="1:9" ht="11.25">
      <c r="A29" t="s">
        <v>156</v>
      </c>
      <c r="C29" s="1">
        <v>86.68</v>
      </c>
      <c r="D29" s="3"/>
      <c r="E29" s="1">
        <v>83.57</v>
      </c>
      <c r="F29" s="1">
        <v>140</v>
      </c>
      <c r="I29" s="1">
        <f t="shared" si="0"/>
        <v>310.25</v>
      </c>
    </row>
    <row r="30" spans="1:9" ht="11.25">
      <c r="A30" t="s">
        <v>127</v>
      </c>
      <c r="C30" s="1">
        <v>95.83</v>
      </c>
      <c r="D30" s="3"/>
      <c r="E30" s="1">
        <v>79.78</v>
      </c>
      <c r="F30" s="1">
        <v>140</v>
      </c>
      <c r="I30" s="1">
        <f t="shared" si="0"/>
        <v>315.61</v>
      </c>
    </row>
    <row r="31" spans="1:9" ht="11.25">
      <c r="A31" t="s">
        <v>233</v>
      </c>
      <c r="B31" s="1">
        <v>85</v>
      </c>
      <c r="C31" s="1">
        <v>70</v>
      </c>
      <c r="D31" s="3">
        <v>42.35</v>
      </c>
      <c r="F31" s="1">
        <v>100</v>
      </c>
      <c r="G31" s="1">
        <v>67.16</v>
      </c>
      <c r="I31" s="1">
        <f t="shared" si="0"/>
        <v>364.51</v>
      </c>
    </row>
    <row r="32" spans="1:9" ht="11.25">
      <c r="A32" t="s">
        <v>84</v>
      </c>
      <c r="C32" s="1">
        <v>72.6</v>
      </c>
      <c r="E32" s="1">
        <v>67.96</v>
      </c>
      <c r="G32" s="1">
        <v>27.44</v>
      </c>
      <c r="I32" s="1">
        <f t="shared" si="0"/>
        <v>168</v>
      </c>
    </row>
    <row r="38" spans="1:9" ht="11.25">
      <c r="A38" t="s">
        <v>87</v>
      </c>
      <c r="B38" s="1">
        <f aca="true" t="shared" si="1" ref="B38:H38">SUM(B5:B37)</f>
        <v>249.55</v>
      </c>
      <c r="C38" s="1">
        <f t="shared" si="1"/>
        <v>666.49</v>
      </c>
      <c r="D38" s="1">
        <f>SUM(D5:D36)</f>
        <v>310.32000000000005</v>
      </c>
      <c r="E38" s="1">
        <f t="shared" si="1"/>
        <v>350.31</v>
      </c>
      <c r="F38" s="1">
        <f t="shared" si="1"/>
        <v>586.22</v>
      </c>
      <c r="G38" s="1">
        <f t="shared" si="1"/>
        <v>620.3</v>
      </c>
      <c r="H38" s="1">
        <f t="shared" si="1"/>
        <v>0</v>
      </c>
      <c r="I38" s="1">
        <f>SUM(I5:I34)</f>
        <v>2783.1899999999996</v>
      </c>
    </row>
    <row r="40" spans="1:3" ht="11.25">
      <c r="A40" t="s">
        <v>145</v>
      </c>
      <c r="C40" s="1">
        <f>SUM(B38:H38)</f>
        <v>2783.1900000000005</v>
      </c>
    </row>
  </sheetData>
  <sheetProtection/>
  <printOptions/>
  <pageMargins left="0.75" right="0.75" top="1" bottom="1" header="0.5" footer="0.5"/>
  <pageSetup orientation="portrait" paperSize="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7">
      <selection activeCell="I16" sqref="I16"/>
    </sheetView>
  </sheetViews>
  <sheetFormatPr defaultColWidth="11.375" defaultRowHeight="12"/>
  <cols>
    <col min="1" max="1" width="17.875" style="0" customWidth="1"/>
    <col min="2" max="5" width="7.875" style="1" customWidth="1"/>
    <col min="6" max="7" width="6.875" style="1" customWidth="1"/>
    <col min="8" max="8" width="7.875" style="1" customWidth="1"/>
    <col min="9" max="9" width="9.375" style="1" customWidth="1"/>
    <col min="10" max="13" width="5.875" style="1" customWidth="1"/>
  </cols>
  <sheetData>
    <row r="1" ht="11.25">
      <c r="A1" t="s">
        <v>69</v>
      </c>
    </row>
    <row r="3" ht="11.25">
      <c r="I3" s="1" t="s">
        <v>42</v>
      </c>
    </row>
    <row r="4" spans="2:8" ht="11.25">
      <c r="B4" s="1" t="s">
        <v>261</v>
      </c>
      <c r="C4" s="1" t="s">
        <v>259</v>
      </c>
      <c r="D4" s="1" t="s">
        <v>48</v>
      </c>
      <c r="E4" s="1" t="s">
        <v>49</v>
      </c>
      <c r="F4" s="1" t="s">
        <v>195</v>
      </c>
      <c r="G4" s="1" t="s">
        <v>122</v>
      </c>
      <c r="H4" s="1" t="s">
        <v>97</v>
      </c>
    </row>
    <row r="6" ht="11.25">
      <c r="A6" t="s">
        <v>260</v>
      </c>
    </row>
    <row r="8" spans="1:9" ht="11.25">
      <c r="A8" t="s">
        <v>128</v>
      </c>
      <c r="I8" s="1">
        <f aca="true" t="shared" si="0" ref="I8:I25">SUM(B8:G8)-H8</f>
        <v>0</v>
      </c>
    </row>
    <row r="9" spans="1:9" ht="11.25">
      <c r="A9" t="s">
        <v>157</v>
      </c>
      <c r="I9" s="1">
        <f t="shared" si="0"/>
        <v>0</v>
      </c>
    </row>
    <row r="10" spans="1:9" ht="11.25">
      <c r="A10" t="s">
        <v>139</v>
      </c>
      <c r="C10" s="1">
        <v>70</v>
      </c>
      <c r="I10" s="1">
        <f t="shared" si="0"/>
        <v>70</v>
      </c>
    </row>
    <row r="11" spans="1:9" ht="11.25">
      <c r="A11" t="s">
        <v>129</v>
      </c>
      <c r="I11" s="1">
        <f t="shared" si="0"/>
        <v>0</v>
      </c>
    </row>
    <row r="12" spans="1:9" ht="11.25">
      <c r="A12" t="s">
        <v>25</v>
      </c>
      <c r="I12" s="1">
        <f t="shared" si="0"/>
        <v>0</v>
      </c>
    </row>
    <row r="13" spans="1:9" ht="11.25">
      <c r="A13" t="s">
        <v>187</v>
      </c>
      <c r="C13" s="1">
        <v>43.54</v>
      </c>
      <c r="I13" s="1">
        <f t="shared" si="0"/>
        <v>43.54</v>
      </c>
    </row>
    <row r="14" spans="1:9" ht="11.25">
      <c r="A14" t="s">
        <v>264</v>
      </c>
      <c r="C14" s="1">
        <v>34.13</v>
      </c>
      <c r="I14" s="1">
        <f t="shared" si="0"/>
        <v>34.13</v>
      </c>
    </row>
    <row r="15" spans="1:9" ht="11.25">
      <c r="A15" t="s">
        <v>164</v>
      </c>
      <c r="I15" s="1">
        <f t="shared" si="0"/>
        <v>0</v>
      </c>
    </row>
    <row r="16" spans="1:9" ht="11.25">
      <c r="A16" t="s">
        <v>266</v>
      </c>
      <c r="G16" s="1">
        <v>71.59</v>
      </c>
      <c r="I16" s="1">
        <f t="shared" si="0"/>
        <v>71.59</v>
      </c>
    </row>
    <row r="17" spans="1:9" ht="11.25">
      <c r="A17" t="s">
        <v>171</v>
      </c>
      <c r="I17" s="1">
        <f t="shared" si="0"/>
        <v>0</v>
      </c>
    </row>
    <row r="18" spans="1:9" ht="11.25">
      <c r="A18" t="s">
        <v>154</v>
      </c>
      <c r="I18" s="1">
        <f t="shared" si="0"/>
        <v>0</v>
      </c>
    </row>
    <row r="19" spans="1:9" ht="11.25">
      <c r="A19" t="s">
        <v>158</v>
      </c>
      <c r="I19" s="1">
        <f t="shared" si="0"/>
        <v>0</v>
      </c>
    </row>
    <row r="20" spans="1:9" ht="11.25">
      <c r="A20" t="s">
        <v>159</v>
      </c>
      <c r="I20" s="1">
        <f t="shared" si="0"/>
        <v>0</v>
      </c>
    </row>
    <row r="21" spans="1:9" ht="11.25">
      <c r="A21" t="s">
        <v>160</v>
      </c>
      <c r="I21" s="1">
        <f t="shared" si="0"/>
        <v>0</v>
      </c>
    </row>
    <row r="22" spans="1:9" ht="11.25">
      <c r="A22" t="s">
        <v>73</v>
      </c>
      <c r="I22" s="1">
        <f t="shared" si="0"/>
        <v>0</v>
      </c>
    </row>
    <row r="23" spans="1:9" ht="11.25">
      <c r="A23" t="s">
        <v>168</v>
      </c>
      <c r="C23" s="1">
        <v>73.47</v>
      </c>
      <c r="G23" s="1">
        <v>100</v>
      </c>
      <c r="I23" s="1">
        <f t="shared" si="0"/>
        <v>173.47</v>
      </c>
    </row>
    <row r="24" spans="1:9" ht="11.25">
      <c r="A24" t="s">
        <v>252</v>
      </c>
      <c r="G24" s="1">
        <v>25.25</v>
      </c>
      <c r="I24" s="1">
        <f t="shared" si="0"/>
        <v>25.25</v>
      </c>
    </row>
    <row r="25" spans="1:9" ht="11.25">
      <c r="A25" t="s">
        <v>118</v>
      </c>
      <c r="I25" s="1">
        <f t="shared" si="0"/>
        <v>0</v>
      </c>
    </row>
    <row r="31" spans="1:9" ht="11.25">
      <c r="A31" t="s">
        <v>87</v>
      </c>
      <c r="B31" s="1">
        <f aca="true" t="shared" si="1" ref="B31:H31">SUM(B5:B30)</f>
        <v>0</v>
      </c>
      <c r="C31" s="1">
        <f t="shared" si="1"/>
        <v>221.14</v>
      </c>
      <c r="D31" s="1">
        <f t="shared" si="1"/>
        <v>0</v>
      </c>
      <c r="E31" s="1">
        <f t="shared" si="1"/>
        <v>0</v>
      </c>
      <c r="F31" s="1">
        <f t="shared" si="1"/>
        <v>0</v>
      </c>
      <c r="G31" s="1">
        <f t="shared" si="1"/>
        <v>196.84</v>
      </c>
      <c r="H31" s="1">
        <f t="shared" si="1"/>
        <v>0</v>
      </c>
      <c r="I31" s="1">
        <f>SUM(I5:I25)</f>
        <v>417.98</v>
      </c>
    </row>
    <row r="33" spans="1:3" ht="11.25">
      <c r="A33" t="s">
        <v>145</v>
      </c>
      <c r="C33" s="1">
        <f>SUM(B31:H31)</f>
        <v>417.98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5">
      <selection activeCell="G28" sqref="G28"/>
    </sheetView>
  </sheetViews>
  <sheetFormatPr defaultColWidth="11.375" defaultRowHeight="12"/>
  <cols>
    <col min="1" max="1" width="20.875" style="0" customWidth="1"/>
    <col min="2" max="3" width="7.875" style="1" customWidth="1"/>
    <col min="4" max="6" width="6.875" style="1" customWidth="1"/>
    <col min="7" max="7" width="6.875" style="3" customWidth="1"/>
    <col min="8" max="8" width="6.875" style="1" customWidth="1"/>
    <col min="9" max="9" width="9.375" style="1" customWidth="1"/>
    <col min="10" max="12" width="6.875" style="1" customWidth="1"/>
    <col min="13" max="13" width="5.875" style="1" customWidth="1"/>
  </cols>
  <sheetData>
    <row r="1" ht="11.25">
      <c r="A1" t="s">
        <v>138</v>
      </c>
    </row>
    <row r="3" ht="11.25">
      <c r="I3" s="1" t="s">
        <v>44</v>
      </c>
    </row>
    <row r="4" spans="2:8" ht="11.25">
      <c r="B4" s="1" t="s">
        <v>261</v>
      </c>
      <c r="C4" s="1" t="s">
        <v>259</v>
      </c>
      <c r="D4" s="1" t="s">
        <v>48</v>
      </c>
      <c r="E4" s="1" t="s">
        <v>49</v>
      </c>
      <c r="F4" s="1" t="s">
        <v>195</v>
      </c>
      <c r="G4" s="3" t="s">
        <v>122</v>
      </c>
      <c r="H4" s="1" t="s">
        <v>97</v>
      </c>
    </row>
    <row r="6" ht="11.25">
      <c r="A6" t="s">
        <v>260</v>
      </c>
    </row>
    <row r="8" spans="1:9" ht="11.25">
      <c r="A8" t="s">
        <v>221</v>
      </c>
      <c r="C8" s="1">
        <v>41.74</v>
      </c>
      <c r="D8" s="3">
        <v>47.33</v>
      </c>
      <c r="I8" s="1">
        <f aca="true" t="shared" si="0" ref="I8:I28">SUM(B8:G8)-H8</f>
        <v>89.07</v>
      </c>
    </row>
    <row r="9" spans="1:9" ht="11.25">
      <c r="A9" t="s">
        <v>104</v>
      </c>
      <c r="D9" s="3"/>
      <c r="I9" s="1">
        <f t="shared" si="0"/>
        <v>0</v>
      </c>
    </row>
    <row r="10" spans="1:9" ht="11.25">
      <c r="A10" t="s">
        <v>169</v>
      </c>
      <c r="C10" s="1">
        <v>15.81</v>
      </c>
      <c r="D10" s="3">
        <v>27.64</v>
      </c>
      <c r="G10" s="3">
        <v>19.34</v>
      </c>
      <c r="I10" s="1">
        <f t="shared" si="0"/>
        <v>62.790000000000006</v>
      </c>
    </row>
    <row r="11" spans="1:9" ht="11.25">
      <c r="A11" t="s">
        <v>215</v>
      </c>
      <c r="D11" s="3"/>
      <c r="G11" s="3">
        <v>32.3</v>
      </c>
      <c r="I11" s="1">
        <f t="shared" si="0"/>
        <v>32.3</v>
      </c>
    </row>
    <row r="12" spans="1:9" ht="11.25">
      <c r="A12" t="s">
        <v>228</v>
      </c>
      <c r="C12" s="1">
        <v>23.35</v>
      </c>
      <c r="D12" s="3">
        <v>68.83</v>
      </c>
      <c r="G12" s="3">
        <v>40.39</v>
      </c>
      <c r="I12" s="1">
        <f t="shared" si="0"/>
        <v>132.57</v>
      </c>
    </row>
    <row r="13" spans="1:9" ht="11.25">
      <c r="A13" t="s">
        <v>30</v>
      </c>
      <c r="B13" s="1">
        <v>53.52</v>
      </c>
      <c r="C13" s="1">
        <v>51.6</v>
      </c>
      <c r="D13" s="3">
        <v>83.34</v>
      </c>
      <c r="G13" s="3">
        <v>91.83</v>
      </c>
      <c r="I13" s="1">
        <f t="shared" si="0"/>
        <v>280.29</v>
      </c>
    </row>
    <row r="14" spans="1:9" ht="11.25">
      <c r="A14" t="s">
        <v>236</v>
      </c>
      <c r="D14" s="3"/>
      <c r="G14" s="3">
        <v>16.7</v>
      </c>
      <c r="I14" s="1">
        <f t="shared" si="0"/>
        <v>16.7</v>
      </c>
    </row>
    <row r="15" spans="1:9" ht="11.25">
      <c r="A15" t="s">
        <v>31</v>
      </c>
      <c r="D15" s="3"/>
      <c r="G15" s="3">
        <v>43.95</v>
      </c>
      <c r="I15" s="1">
        <f t="shared" si="0"/>
        <v>43.95</v>
      </c>
    </row>
    <row r="16" spans="1:9" ht="11.25">
      <c r="A16" t="s">
        <v>32</v>
      </c>
      <c r="C16" s="1">
        <v>47.99</v>
      </c>
      <c r="D16" s="3"/>
      <c r="G16" s="3">
        <v>15.24</v>
      </c>
      <c r="I16" s="1">
        <f t="shared" si="0"/>
        <v>63.230000000000004</v>
      </c>
    </row>
    <row r="17" spans="1:9" ht="11.25">
      <c r="A17" t="s">
        <v>246</v>
      </c>
      <c r="B17" s="1">
        <v>47.44</v>
      </c>
      <c r="C17" s="1">
        <v>41.64</v>
      </c>
      <c r="D17" s="3"/>
      <c r="I17" s="1">
        <f t="shared" si="0"/>
        <v>89.08</v>
      </c>
    </row>
    <row r="18" spans="1:9" ht="11.25">
      <c r="A18" t="s">
        <v>59</v>
      </c>
      <c r="C18" s="1">
        <v>82.87</v>
      </c>
      <c r="D18" s="3">
        <v>100</v>
      </c>
      <c r="G18" s="3">
        <v>100</v>
      </c>
      <c r="I18" s="1">
        <f t="shared" si="0"/>
        <v>282.87</v>
      </c>
    </row>
    <row r="19" spans="1:9" ht="11.25">
      <c r="A19" t="s">
        <v>36</v>
      </c>
      <c r="D19" s="3"/>
      <c r="G19" s="3">
        <v>44.55</v>
      </c>
      <c r="I19" s="1">
        <f t="shared" si="0"/>
        <v>44.55</v>
      </c>
    </row>
    <row r="20" spans="1:9" ht="11.25">
      <c r="A20" t="s">
        <v>105</v>
      </c>
      <c r="D20" s="3"/>
      <c r="I20" s="1">
        <f t="shared" si="0"/>
        <v>0</v>
      </c>
    </row>
    <row r="21" spans="1:9" ht="11.25">
      <c r="A21" t="s">
        <v>134</v>
      </c>
      <c r="B21" s="1">
        <v>20.84</v>
      </c>
      <c r="C21" s="1">
        <v>25.52</v>
      </c>
      <c r="D21" s="3"/>
      <c r="I21" s="1">
        <f t="shared" si="0"/>
        <v>46.36</v>
      </c>
    </row>
    <row r="22" spans="1:9" ht="11.25">
      <c r="A22" t="s">
        <v>33</v>
      </c>
      <c r="G22" s="3">
        <v>32.87</v>
      </c>
      <c r="I22" s="1">
        <f t="shared" si="0"/>
        <v>32.87</v>
      </c>
    </row>
    <row r="23" spans="1:9" ht="11.25">
      <c r="A23" t="s">
        <v>34</v>
      </c>
      <c r="C23" s="1">
        <v>102</v>
      </c>
      <c r="G23" s="3">
        <v>120</v>
      </c>
      <c r="I23" s="1">
        <f t="shared" si="0"/>
        <v>222</v>
      </c>
    </row>
    <row r="24" spans="1:9" ht="11.25">
      <c r="A24" t="s">
        <v>258</v>
      </c>
      <c r="B24" s="1">
        <v>33.92</v>
      </c>
      <c r="I24" s="1">
        <f t="shared" si="0"/>
        <v>33.92</v>
      </c>
    </row>
    <row r="25" spans="1:9" ht="11.25">
      <c r="A25" t="s">
        <v>19</v>
      </c>
      <c r="B25" s="1">
        <v>51.27</v>
      </c>
      <c r="C25" s="1">
        <v>39.22</v>
      </c>
      <c r="I25" s="1">
        <f t="shared" si="0"/>
        <v>90.49000000000001</v>
      </c>
    </row>
    <row r="26" ht="11.25">
      <c r="I26" s="1">
        <f t="shared" si="0"/>
        <v>0</v>
      </c>
    </row>
    <row r="27" ht="11.25">
      <c r="I27" s="1">
        <f t="shared" si="0"/>
        <v>0</v>
      </c>
    </row>
    <row r="28" spans="1:9" ht="11.25">
      <c r="A28" t="s">
        <v>87</v>
      </c>
      <c r="B28" s="1">
        <f aca="true" t="shared" si="1" ref="B28:H28">SUM(B5:B27)</f>
        <v>206.99000000000004</v>
      </c>
      <c r="C28" s="1">
        <f t="shared" si="1"/>
        <v>471.74</v>
      </c>
      <c r="D28" s="1">
        <f t="shared" si="1"/>
        <v>327.14</v>
      </c>
      <c r="E28" s="1">
        <f t="shared" si="1"/>
        <v>0</v>
      </c>
      <c r="F28" s="1">
        <f t="shared" si="1"/>
        <v>0</v>
      </c>
      <c r="G28" s="3">
        <f t="shared" si="1"/>
        <v>557.1700000000001</v>
      </c>
      <c r="H28" s="1">
        <f t="shared" si="1"/>
        <v>0</v>
      </c>
      <c r="I28" s="1">
        <f t="shared" si="0"/>
        <v>1563.04</v>
      </c>
    </row>
    <row r="30" spans="1:3" ht="11.25">
      <c r="A30" t="s">
        <v>145</v>
      </c>
      <c r="C30" s="1">
        <f>SUM(B28:H28)</f>
        <v>1563.04</v>
      </c>
    </row>
  </sheetData>
  <sheetProtection/>
  <printOptions/>
  <pageMargins left="0.75" right="0.75" top="1" bottom="1" header="0.5" footer="0.5"/>
  <pageSetup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G1" sqref="G1:G16384"/>
    </sheetView>
  </sheetViews>
  <sheetFormatPr defaultColWidth="11.375" defaultRowHeight="12"/>
  <cols>
    <col min="1" max="1" width="20.875" style="0" customWidth="1"/>
    <col min="2" max="2" width="6.875" style="1" customWidth="1"/>
    <col min="3" max="3" width="7.875" style="1" customWidth="1"/>
    <col min="4" max="6" width="6.875" style="1" customWidth="1"/>
    <col min="7" max="7" width="6.875" style="3" customWidth="1"/>
    <col min="8" max="8" width="6.875" style="1" customWidth="1"/>
    <col min="9" max="9" width="9.375" style="1" customWidth="1"/>
    <col min="10" max="11" width="5.875" style="1" customWidth="1"/>
    <col min="12" max="12" width="6.875" style="1" customWidth="1"/>
    <col min="13" max="13" width="5.875" style="1" customWidth="1"/>
  </cols>
  <sheetData>
    <row r="1" ht="11.25">
      <c r="A1" t="s">
        <v>77</v>
      </c>
    </row>
    <row r="3" ht="11.25">
      <c r="I3" s="1" t="s">
        <v>44</v>
      </c>
    </row>
    <row r="4" spans="2:8" ht="11.25">
      <c r="B4" s="1" t="s">
        <v>261</v>
      </c>
      <c r="C4" s="1" t="s">
        <v>259</v>
      </c>
      <c r="D4" s="1" t="s">
        <v>48</v>
      </c>
      <c r="E4" s="1" t="s">
        <v>49</v>
      </c>
      <c r="F4" s="1" t="s">
        <v>195</v>
      </c>
      <c r="G4" s="3" t="s">
        <v>122</v>
      </c>
      <c r="H4" s="1" t="s">
        <v>97</v>
      </c>
    </row>
    <row r="6" ht="11.25">
      <c r="A6" t="s">
        <v>260</v>
      </c>
    </row>
    <row r="8" spans="1:9" ht="13.5" customHeight="1">
      <c r="A8" t="s">
        <v>39</v>
      </c>
      <c r="B8" s="1">
        <v>54.22</v>
      </c>
      <c r="D8" s="3">
        <v>40.26</v>
      </c>
      <c r="F8" s="1">
        <v>57.37</v>
      </c>
      <c r="G8" s="3">
        <v>25.04</v>
      </c>
      <c r="I8" s="1">
        <f aca="true" t="shared" si="0" ref="I8:I13">SUM(B8:G8)-H8</f>
        <v>176.89</v>
      </c>
    </row>
    <row r="9" spans="1:9" ht="13.5" customHeight="1">
      <c r="A9" t="s">
        <v>235</v>
      </c>
      <c r="D9" s="3">
        <v>46.92</v>
      </c>
      <c r="G9" s="3">
        <v>70</v>
      </c>
      <c r="I9" s="1">
        <f t="shared" si="0"/>
        <v>116.92</v>
      </c>
    </row>
    <row r="10" spans="1:9" ht="13.5" customHeight="1">
      <c r="A10" t="s">
        <v>60</v>
      </c>
      <c r="B10" s="1">
        <v>35.3</v>
      </c>
      <c r="D10" s="3">
        <v>41.56</v>
      </c>
      <c r="I10" s="1">
        <f t="shared" si="0"/>
        <v>76.86</v>
      </c>
    </row>
    <row r="11" spans="1:9" ht="11.25">
      <c r="A11" t="s">
        <v>149</v>
      </c>
      <c r="B11" s="1">
        <v>13.97</v>
      </c>
      <c r="D11" s="3">
        <v>42.3</v>
      </c>
      <c r="I11" s="1">
        <f t="shared" si="0"/>
        <v>56.269999999999996</v>
      </c>
    </row>
    <row r="12" spans="1:9" ht="11.25">
      <c r="A12" t="s">
        <v>61</v>
      </c>
      <c r="B12" s="1">
        <v>43.25</v>
      </c>
      <c r="D12" s="3">
        <v>48.42</v>
      </c>
      <c r="F12" s="1">
        <v>57.37</v>
      </c>
      <c r="G12" s="3">
        <v>15.4</v>
      </c>
      <c r="I12" s="1">
        <f t="shared" si="0"/>
        <v>164.44</v>
      </c>
    </row>
    <row r="13" spans="1:9" ht="12.75" customHeight="1">
      <c r="A13" t="s">
        <v>82</v>
      </c>
      <c r="D13" s="3">
        <v>56.63</v>
      </c>
      <c r="I13" s="1">
        <f t="shared" si="0"/>
        <v>56.63</v>
      </c>
    </row>
    <row r="16" spans="1:14" ht="11.25">
      <c r="A16" t="s">
        <v>87</v>
      </c>
      <c r="B16" s="1">
        <f>SUM(B5:B15)</f>
        <v>146.74</v>
      </c>
      <c r="C16" s="1">
        <f aca="true" t="shared" si="1" ref="C16:H16">SUM(C5:C15)</f>
        <v>0</v>
      </c>
      <c r="D16" s="1">
        <f t="shared" si="1"/>
        <v>276.09000000000003</v>
      </c>
      <c r="E16" s="1">
        <f t="shared" si="1"/>
        <v>0</v>
      </c>
      <c r="F16" s="1">
        <f t="shared" si="1"/>
        <v>114.74</v>
      </c>
      <c r="G16" s="3">
        <f t="shared" si="1"/>
        <v>110.44</v>
      </c>
      <c r="H16" s="1">
        <f t="shared" si="1"/>
        <v>0</v>
      </c>
      <c r="I16" s="1">
        <f>SUM(I5:I13)</f>
        <v>648.01</v>
      </c>
      <c r="N16" s="1"/>
    </row>
    <row r="18" spans="1:3" ht="11.25">
      <c r="A18" t="s">
        <v>145</v>
      </c>
      <c r="C18" s="1">
        <f>SUM(B16:H16)</f>
        <v>648.01</v>
      </c>
    </row>
  </sheetData>
  <sheetProtection/>
  <printOptions/>
  <pageMargins left="0.75" right="0.75" top="1" bottom="1" header="0.5" footer="0.5"/>
  <pageSetup orientation="portrait" paperSize="1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G1" sqref="G1:G16384"/>
    </sheetView>
  </sheetViews>
  <sheetFormatPr defaultColWidth="11.375" defaultRowHeight="12"/>
  <cols>
    <col min="1" max="1" width="20.875" style="0" customWidth="1"/>
    <col min="2" max="2" width="8.875" style="1" customWidth="1"/>
    <col min="3" max="3" width="7.875" style="1" customWidth="1"/>
    <col min="4" max="8" width="6.875" style="1" customWidth="1"/>
    <col min="9" max="13" width="6.875" style="0" customWidth="1"/>
  </cols>
  <sheetData>
    <row r="1" ht="11.25">
      <c r="A1" t="s">
        <v>70</v>
      </c>
    </row>
    <row r="3" spans="9:18" ht="11.25">
      <c r="I3" s="1" t="s">
        <v>44</v>
      </c>
      <c r="J3" s="1"/>
      <c r="K3" s="1"/>
      <c r="L3" s="1"/>
      <c r="N3" s="1"/>
      <c r="O3" s="1"/>
      <c r="P3" s="1"/>
      <c r="Q3" s="1"/>
      <c r="R3" s="1"/>
    </row>
    <row r="4" spans="2:8" ht="11.25">
      <c r="B4" s="1" t="s">
        <v>261</v>
      </c>
      <c r="C4" s="1" t="s">
        <v>259</v>
      </c>
      <c r="D4" s="1" t="s">
        <v>48</v>
      </c>
      <c r="E4" s="1" t="s">
        <v>49</v>
      </c>
      <c r="F4" s="1" t="s">
        <v>195</v>
      </c>
      <c r="G4" s="1" t="s">
        <v>122</v>
      </c>
      <c r="H4" s="1" t="s">
        <v>97</v>
      </c>
    </row>
    <row r="6" ht="11.25">
      <c r="A6" t="s">
        <v>260</v>
      </c>
    </row>
    <row r="8" spans="1:9" ht="11.25">
      <c r="A8" t="s">
        <v>216</v>
      </c>
      <c r="B8" s="1">
        <v>56.27</v>
      </c>
      <c r="I8" s="1">
        <f>SUM(B8:G8)-H8</f>
        <v>56.27</v>
      </c>
    </row>
    <row r="9" spans="1:9" ht="11.25">
      <c r="A9" t="s">
        <v>120</v>
      </c>
      <c r="I9" s="1">
        <f>SUM(B9:G9)-H9</f>
        <v>0</v>
      </c>
    </row>
    <row r="10" spans="1:9" ht="11.25">
      <c r="A10" t="s">
        <v>3</v>
      </c>
      <c r="B10" s="1">
        <v>100</v>
      </c>
      <c r="I10" s="1">
        <f>SUM(B10:G10)-H10</f>
        <v>100</v>
      </c>
    </row>
    <row r="11" spans="1:9" ht="11.25">
      <c r="A11" t="s">
        <v>88</v>
      </c>
      <c r="I11" s="1">
        <f>SUM(B11:G11)-H11</f>
        <v>0</v>
      </c>
    </row>
    <row r="14" spans="1:9" ht="11.25">
      <c r="A14" t="s">
        <v>87</v>
      </c>
      <c r="B14" s="1">
        <f aca="true" t="shared" si="0" ref="B14:H14">SUM(B5:B13)</f>
        <v>156.27</v>
      </c>
      <c r="C14" s="1">
        <f t="shared" si="0"/>
        <v>0</v>
      </c>
      <c r="D14" s="1">
        <f t="shared" si="0"/>
        <v>0</v>
      </c>
      <c r="E14" s="1">
        <f t="shared" si="0"/>
        <v>0</v>
      </c>
      <c r="F14" s="1">
        <f t="shared" si="0"/>
        <v>0</v>
      </c>
      <c r="G14" s="1">
        <f t="shared" si="0"/>
        <v>0</v>
      </c>
      <c r="H14" s="1">
        <f t="shared" si="0"/>
        <v>0</v>
      </c>
      <c r="I14" s="1">
        <f>SUM(I7:I12)</f>
        <v>156.27</v>
      </c>
    </row>
    <row r="16" spans="1:2" ht="11.25">
      <c r="A16" t="s">
        <v>145</v>
      </c>
      <c r="B16" s="1">
        <f>SUM(B14:H14)</f>
        <v>156.27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9">
      <selection activeCell="B47" sqref="B47"/>
    </sheetView>
  </sheetViews>
  <sheetFormatPr defaultColWidth="11.375" defaultRowHeight="12"/>
  <cols>
    <col min="1" max="1" width="17.875" style="0" customWidth="1"/>
    <col min="2" max="2" width="8.375" style="1" customWidth="1"/>
    <col min="3" max="3" width="6.875" style="1" customWidth="1"/>
    <col min="4" max="4" width="8.00390625" style="1" customWidth="1"/>
    <col min="5" max="6" width="6.875" style="1" customWidth="1"/>
    <col min="7" max="7" width="6.875" style="3" customWidth="1"/>
    <col min="8" max="8" width="6.875" style="1" customWidth="1"/>
    <col min="9" max="9" width="7.875" style="0" customWidth="1"/>
  </cols>
  <sheetData>
    <row r="1" ht="11.25">
      <c r="A1" t="s">
        <v>140</v>
      </c>
    </row>
    <row r="4" spans="2:9" ht="11.25">
      <c r="B4" s="1" t="s">
        <v>261</v>
      </c>
      <c r="C4" s="1" t="s">
        <v>259</v>
      </c>
      <c r="D4" s="1" t="s">
        <v>48</v>
      </c>
      <c r="E4" s="1" t="s">
        <v>49</v>
      </c>
      <c r="F4" s="1" t="s">
        <v>195</v>
      </c>
      <c r="G4" s="3" t="s">
        <v>122</v>
      </c>
      <c r="H4" s="1" t="s">
        <v>97</v>
      </c>
      <c r="I4" s="1" t="s">
        <v>44</v>
      </c>
    </row>
    <row r="6" ht="11.25">
      <c r="A6" t="s">
        <v>260</v>
      </c>
    </row>
    <row r="8" spans="1:9" ht="11.25">
      <c r="A8" t="s">
        <v>205</v>
      </c>
      <c r="D8" s="3">
        <v>50.17</v>
      </c>
      <c r="E8" s="1">
        <v>28.89</v>
      </c>
      <c r="I8" s="1">
        <f aca="true" t="shared" si="0" ref="I8:I40">SUM(B8:G8)-H8</f>
        <v>79.06</v>
      </c>
    </row>
    <row r="9" spans="1:9" ht="11.25">
      <c r="A9" t="s">
        <v>55</v>
      </c>
      <c r="B9" s="1">
        <v>56.79</v>
      </c>
      <c r="C9" s="1">
        <v>21.53</v>
      </c>
      <c r="D9" s="3">
        <v>57.65</v>
      </c>
      <c r="E9" s="1">
        <v>60.86</v>
      </c>
      <c r="F9" s="1">
        <v>36.82</v>
      </c>
      <c r="I9" s="1">
        <f t="shared" si="0"/>
        <v>233.64999999999998</v>
      </c>
    </row>
    <row r="10" spans="1:9" ht="11.25">
      <c r="A10" t="s">
        <v>79</v>
      </c>
      <c r="B10" s="1">
        <v>18.28</v>
      </c>
      <c r="C10" s="1">
        <v>19.28</v>
      </c>
      <c r="D10" s="3">
        <v>70</v>
      </c>
      <c r="F10" s="1">
        <v>36.33</v>
      </c>
      <c r="I10" s="1">
        <f t="shared" si="0"/>
        <v>143.89</v>
      </c>
    </row>
    <row r="11" spans="1:9" ht="11.25">
      <c r="A11" t="s">
        <v>65</v>
      </c>
      <c r="B11" s="1">
        <v>36.56</v>
      </c>
      <c r="C11" s="1">
        <v>45.55</v>
      </c>
      <c r="D11" s="3">
        <v>73.48</v>
      </c>
      <c r="E11" s="1">
        <v>70</v>
      </c>
      <c r="I11" s="1">
        <f t="shared" si="0"/>
        <v>225.59</v>
      </c>
    </row>
    <row r="12" spans="1:9" ht="11.25">
      <c r="A12" t="s">
        <v>45</v>
      </c>
      <c r="B12" s="1">
        <v>70</v>
      </c>
      <c r="C12" s="1">
        <v>50.77</v>
      </c>
      <c r="D12" s="3">
        <v>90.17</v>
      </c>
      <c r="G12" s="3">
        <v>32.5</v>
      </c>
      <c r="I12" s="1">
        <f t="shared" si="0"/>
        <v>243.44</v>
      </c>
    </row>
    <row r="13" spans="1:9" ht="11.25">
      <c r="A13" t="s">
        <v>201</v>
      </c>
      <c r="D13" s="3">
        <v>71.42</v>
      </c>
      <c r="I13" s="1">
        <f t="shared" si="0"/>
        <v>71.42</v>
      </c>
    </row>
    <row r="14" spans="1:9" ht="11.25">
      <c r="A14" t="s">
        <v>242</v>
      </c>
      <c r="B14" s="1">
        <v>69.19</v>
      </c>
      <c r="C14" s="1">
        <v>39.22</v>
      </c>
      <c r="D14" s="3">
        <v>84.14</v>
      </c>
      <c r="E14" s="1">
        <v>57.72</v>
      </c>
      <c r="F14" s="1">
        <v>91.91</v>
      </c>
      <c r="I14" s="1">
        <f t="shared" si="0"/>
        <v>342.18</v>
      </c>
    </row>
    <row r="15" spans="1:9" ht="11.25">
      <c r="A15" t="s">
        <v>153</v>
      </c>
      <c r="D15" s="3">
        <v>31</v>
      </c>
      <c r="I15" s="1">
        <f t="shared" si="0"/>
        <v>31</v>
      </c>
    </row>
    <row r="16" spans="1:9" ht="11.25">
      <c r="A16" t="s">
        <v>222</v>
      </c>
      <c r="B16" s="1">
        <v>48.800000000000004</v>
      </c>
      <c r="D16" s="3"/>
      <c r="I16" s="1">
        <f t="shared" si="0"/>
        <v>48.800000000000004</v>
      </c>
    </row>
    <row r="17" spans="1:9" ht="11.25">
      <c r="A17" t="s">
        <v>20</v>
      </c>
      <c r="B17" s="1">
        <v>60</v>
      </c>
      <c r="C17" s="1">
        <v>102</v>
      </c>
      <c r="D17" s="3">
        <v>93.67</v>
      </c>
      <c r="E17" s="1">
        <v>60</v>
      </c>
      <c r="G17" s="3">
        <v>85.9</v>
      </c>
      <c r="I17" s="1">
        <f t="shared" si="0"/>
        <v>401.57000000000005</v>
      </c>
    </row>
    <row r="18" spans="1:9" ht="11.25">
      <c r="A18" t="s">
        <v>214</v>
      </c>
      <c r="D18" s="3"/>
      <c r="G18" s="3">
        <v>24.32</v>
      </c>
      <c r="I18" s="1">
        <f t="shared" si="0"/>
        <v>24.32</v>
      </c>
    </row>
    <row r="19" spans="1:9" ht="11.25">
      <c r="A19" t="s">
        <v>223</v>
      </c>
      <c r="B19" s="1">
        <v>17.13</v>
      </c>
      <c r="C19" s="1">
        <v>21.77</v>
      </c>
      <c r="D19" s="3">
        <v>19.28</v>
      </c>
      <c r="E19" s="1">
        <v>50</v>
      </c>
      <c r="G19" s="3">
        <v>4.3</v>
      </c>
      <c r="I19" s="1">
        <f t="shared" si="0"/>
        <v>112.48</v>
      </c>
    </row>
    <row r="20" spans="1:9" ht="11.25">
      <c r="A20" t="s">
        <v>132</v>
      </c>
      <c r="C20" s="1">
        <v>45.3</v>
      </c>
      <c r="D20" s="3">
        <v>58.34</v>
      </c>
      <c r="G20" s="3">
        <v>40.33</v>
      </c>
      <c r="I20" s="1">
        <f t="shared" si="0"/>
        <v>143.97</v>
      </c>
    </row>
    <row r="21" spans="1:9" ht="11.25">
      <c r="A21" t="s">
        <v>66</v>
      </c>
      <c r="B21" s="1">
        <v>32.5</v>
      </c>
      <c r="C21" s="1">
        <v>43.5</v>
      </c>
      <c r="D21" s="3">
        <v>66.73</v>
      </c>
      <c r="E21" s="1">
        <v>35.5</v>
      </c>
      <c r="F21" s="1">
        <v>59.5</v>
      </c>
      <c r="I21" s="1">
        <f t="shared" si="0"/>
        <v>237.73000000000002</v>
      </c>
    </row>
    <row r="22" spans="1:9" ht="11.25">
      <c r="A22" t="s">
        <v>80</v>
      </c>
      <c r="D22" s="3"/>
      <c r="I22" s="1">
        <f t="shared" si="0"/>
        <v>0</v>
      </c>
    </row>
    <row r="23" spans="1:9" ht="11.25">
      <c r="A23" t="s">
        <v>203</v>
      </c>
      <c r="D23" s="3">
        <v>31.56</v>
      </c>
      <c r="I23" s="1">
        <f t="shared" si="0"/>
        <v>31.56</v>
      </c>
    </row>
    <row r="24" spans="1:9" ht="11.25">
      <c r="A24" t="s">
        <v>170</v>
      </c>
      <c r="D24" s="3">
        <v>27.75</v>
      </c>
      <c r="I24" s="1">
        <f t="shared" si="0"/>
        <v>27.75</v>
      </c>
    </row>
    <row r="25" spans="1:9" ht="11.25">
      <c r="A25" t="s">
        <v>135</v>
      </c>
      <c r="B25" s="1">
        <v>20.21</v>
      </c>
      <c r="D25" s="3">
        <v>27.83</v>
      </c>
      <c r="I25" s="1">
        <f t="shared" si="0"/>
        <v>48.04</v>
      </c>
    </row>
    <row r="26" spans="1:9" ht="11.25">
      <c r="A26" t="s">
        <v>177</v>
      </c>
      <c r="B26" s="1">
        <v>40.5</v>
      </c>
      <c r="D26" s="3">
        <v>72.33</v>
      </c>
      <c r="G26" s="3">
        <v>47.05</v>
      </c>
      <c r="I26" s="1">
        <f t="shared" si="0"/>
        <v>159.88</v>
      </c>
    </row>
    <row r="27" spans="1:9" ht="11.25">
      <c r="A27" t="s">
        <v>202</v>
      </c>
      <c r="D27" s="3">
        <v>36.33</v>
      </c>
      <c r="I27" s="1">
        <f t="shared" si="0"/>
        <v>36.33</v>
      </c>
    </row>
    <row r="28" spans="1:9" ht="11.25">
      <c r="A28" t="s">
        <v>194</v>
      </c>
      <c r="B28" s="1">
        <v>85</v>
      </c>
      <c r="C28" s="1">
        <v>100</v>
      </c>
      <c r="D28" s="3">
        <v>100</v>
      </c>
      <c r="E28" s="1">
        <v>70</v>
      </c>
      <c r="F28" s="1">
        <v>100</v>
      </c>
      <c r="G28" s="3">
        <v>100</v>
      </c>
      <c r="H28" s="1">
        <f>MIN(B28:G28)</f>
        <v>70</v>
      </c>
      <c r="I28" s="1">
        <f t="shared" si="0"/>
        <v>485</v>
      </c>
    </row>
    <row r="29" spans="1:9" ht="11.25">
      <c r="A29" t="s">
        <v>26</v>
      </c>
      <c r="C29" s="1">
        <v>84</v>
      </c>
      <c r="D29" s="3"/>
      <c r="E29" s="1">
        <v>78.32</v>
      </c>
      <c r="F29" s="1">
        <v>36.82</v>
      </c>
      <c r="G29" s="3">
        <v>84</v>
      </c>
      <c r="I29" s="1">
        <f t="shared" si="0"/>
        <v>283.14</v>
      </c>
    </row>
    <row r="30" spans="1:9" ht="11.25">
      <c r="A30" t="s">
        <v>133</v>
      </c>
      <c r="C30" s="1">
        <v>7.56</v>
      </c>
      <c r="D30" s="3"/>
      <c r="I30" s="1">
        <f t="shared" si="0"/>
        <v>7.56</v>
      </c>
    </row>
    <row r="31" spans="1:9" ht="11.25">
      <c r="A31" t="s">
        <v>244</v>
      </c>
      <c r="B31" s="1">
        <v>77.63</v>
      </c>
      <c r="C31" s="1">
        <v>61.07</v>
      </c>
      <c r="D31" s="3">
        <v>77.41</v>
      </c>
      <c r="E31" s="1">
        <v>44.26</v>
      </c>
      <c r="F31" s="1">
        <v>100</v>
      </c>
      <c r="G31" s="3">
        <v>21.58</v>
      </c>
      <c r="H31" s="1">
        <f>MIN(B31:G31)</f>
        <v>21.58</v>
      </c>
      <c r="I31" s="1">
        <f t="shared" si="0"/>
        <v>360.37</v>
      </c>
    </row>
    <row r="32" spans="1:9" ht="11.25">
      <c r="A32" t="s">
        <v>178</v>
      </c>
      <c r="D32" s="3">
        <v>63.82</v>
      </c>
      <c r="E32" s="1">
        <v>58.76</v>
      </c>
      <c r="F32" s="1">
        <v>91.91</v>
      </c>
      <c r="G32" s="3">
        <v>69.01</v>
      </c>
      <c r="I32" s="1">
        <f t="shared" si="0"/>
        <v>283.5</v>
      </c>
    </row>
    <row r="33" spans="1:9" ht="11.25">
      <c r="A33" t="s">
        <v>35</v>
      </c>
      <c r="D33" s="3">
        <v>60.52</v>
      </c>
      <c r="I33" s="1">
        <f t="shared" si="0"/>
        <v>60.52</v>
      </c>
    </row>
    <row r="34" spans="1:9" ht="11.25">
      <c r="A34" t="s">
        <v>204</v>
      </c>
      <c r="D34" s="3">
        <v>15.54</v>
      </c>
      <c r="I34" s="1">
        <f t="shared" si="0"/>
        <v>15.54</v>
      </c>
    </row>
    <row r="35" spans="1:9" ht="11.25">
      <c r="A35" t="s">
        <v>227</v>
      </c>
      <c r="B35" s="1">
        <v>27.82</v>
      </c>
      <c r="C35" s="1">
        <v>31.15</v>
      </c>
      <c r="D35" s="3">
        <v>58.21</v>
      </c>
      <c r="E35" s="1">
        <v>25.84</v>
      </c>
      <c r="F35" s="1">
        <v>59.5</v>
      </c>
      <c r="G35" s="3">
        <v>25.76</v>
      </c>
      <c r="H35" s="1">
        <f>MIN(B35:G35)</f>
        <v>25.76</v>
      </c>
      <c r="I35" s="1">
        <f t="shared" si="0"/>
        <v>202.52</v>
      </c>
    </row>
    <row r="36" spans="1:9" ht="11.25">
      <c r="A36" t="s">
        <v>155</v>
      </c>
      <c r="B36" s="1">
        <v>30.83</v>
      </c>
      <c r="C36" s="1">
        <v>50.09</v>
      </c>
      <c r="D36" s="3">
        <v>66.83</v>
      </c>
      <c r="E36" s="1">
        <v>31.33</v>
      </c>
      <c r="G36" s="3">
        <v>18.31</v>
      </c>
      <c r="I36" s="1">
        <f t="shared" si="0"/>
        <v>197.39</v>
      </c>
    </row>
    <row r="37" spans="1:9" ht="11.25">
      <c r="A37" t="s">
        <v>136</v>
      </c>
      <c r="B37" s="1">
        <v>59.22</v>
      </c>
      <c r="C37" s="1">
        <v>70</v>
      </c>
      <c r="D37" s="3">
        <v>140</v>
      </c>
      <c r="G37" s="3">
        <v>59.5</v>
      </c>
      <c r="I37" s="1">
        <f t="shared" si="0"/>
        <v>328.72</v>
      </c>
    </row>
    <row r="38" spans="1:9" ht="11.25">
      <c r="A38" t="s">
        <v>15</v>
      </c>
      <c r="B38" s="1">
        <v>48.86</v>
      </c>
      <c r="C38" s="1">
        <v>70</v>
      </c>
      <c r="D38" s="3">
        <v>100</v>
      </c>
      <c r="F38" s="1">
        <v>36.33</v>
      </c>
      <c r="G38" s="3">
        <v>43.29</v>
      </c>
      <c r="I38" s="1">
        <f t="shared" si="0"/>
        <v>298.48</v>
      </c>
    </row>
    <row r="39" spans="1:9" ht="11.25">
      <c r="A39" t="s">
        <v>241</v>
      </c>
      <c r="B39" s="1">
        <v>30.04</v>
      </c>
      <c r="C39" s="1">
        <v>26.07</v>
      </c>
      <c r="D39" s="3">
        <v>59.5</v>
      </c>
      <c r="E39" s="1">
        <v>35</v>
      </c>
      <c r="F39" s="1">
        <v>49</v>
      </c>
      <c r="G39" s="3">
        <v>17.02</v>
      </c>
      <c r="H39" s="1">
        <f>MIN(B39:G39)</f>
        <v>17.02</v>
      </c>
      <c r="I39" s="1">
        <f t="shared" si="0"/>
        <v>199.61</v>
      </c>
    </row>
    <row r="40" spans="1:9" ht="11.25">
      <c r="A40" t="s">
        <v>179</v>
      </c>
      <c r="B40" s="1">
        <v>48.76</v>
      </c>
      <c r="C40" s="1">
        <v>15.52</v>
      </c>
      <c r="D40" s="3">
        <v>26.03</v>
      </c>
      <c r="E40" s="1">
        <v>44.47</v>
      </c>
      <c r="F40" s="1">
        <v>49</v>
      </c>
      <c r="G40" s="3">
        <v>15.15</v>
      </c>
      <c r="H40" s="1">
        <f>MIN(B40:G40)</f>
        <v>15.15</v>
      </c>
      <c r="I40" s="1">
        <f t="shared" si="0"/>
        <v>183.78</v>
      </c>
    </row>
    <row r="41" ht="11.25">
      <c r="I41" s="1"/>
    </row>
    <row r="43" spans="1:9" ht="11.25">
      <c r="A43" t="s">
        <v>87</v>
      </c>
      <c r="B43" s="1">
        <f aca="true" t="shared" si="1" ref="B43:H43">SUM(B8:B42)</f>
        <v>878.1200000000001</v>
      </c>
      <c r="C43" s="1">
        <f t="shared" si="1"/>
        <v>904.3800000000001</v>
      </c>
      <c r="D43" s="1">
        <f t="shared" si="1"/>
        <v>1729.7099999999998</v>
      </c>
      <c r="E43" s="1">
        <f t="shared" si="1"/>
        <v>750.9500000000002</v>
      </c>
      <c r="F43" s="1">
        <f t="shared" si="1"/>
        <v>747.12</v>
      </c>
      <c r="G43" s="3">
        <f t="shared" si="1"/>
        <v>688.0199999999999</v>
      </c>
      <c r="H43" s="1">
        <f t="shared" si="1"/>
        <v>149.51000000000002</v>
      </c>
      <c r="I43" s="1">
        <f>SUM(I8:I40)</f>
        <v>5548.790000000001</v>
      </c>
    </row>
    <row r="46" spans="1:2" ht="11.25">
      <c r="A46" t="s">
        <v>145</v>
      </c>
      <c r="B46" s="1">
        <f>SUM(B43:G43)-H43</f>
        <v>5548.789999999999</v>
      </c>
    </row>
  </sheetData>
  <sheetProtection/>
  <printOptions/>
  <pageMargins left="0.75" right="0.75" top="1" bottom="1" header="0.5" footer="0.5"/>
  <pageSetup orientation="portrait" paperSize="1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1" sqref="G1:G16384"/>
    </sheetView>
  </sheetViews>
  <sheetFormatPr defaultColWidth="11.375" defaultRowHeight="12"/>
  <cols>
    <col min="1" max="1" width="20.875" style="0" customWidth="1"/>
    <col min="2" max="2" width="8.875" style="1" customWidth="1"/>
    <col min="3" max="3" width="7.875" style="1" customWidth="1"/>
    <col min="4" max="6" width="6.875" style="1" customWidth="1"/>
    <col min="7" max="7" width="6.875" style="3" customWidth="1"/>
    <col min="8" max="11" width="6.875" style="1" customWidth="1"/>
    <col min="12" max="13" width="5.875" style="1" customWidth="1"/>
  </cols>
  <sheetData>
    <row r="1" ht="11.25">
      <c r="A1" t="s">
        <v>207</v>
      </c>
    </row>
    <row r="3" ht="11.25">
      <c r="I3" s="1" t="s">
        <v>44</v>
      </c>
    </row>
    <row r="4" spans="2:8" ht="11.25">
      <c r="B4" s="1" t="s">
        <v>261</v>
      </c>
      <c r="C4" s="1" t="s">
        <v>259</v>
      </c>
      <c r="D4" s="1" t="s">
        <v>48</v>
      </c>
      <c r="E4" s="1" t="s">
        <v>49</v>
      </c>
      <c r="F4" s="1" t="s">
        <v>195</v>
      </c>
      <c r="G4" s="3" t="s">
        <v>122</v>
      </c>
      <c r="H4" s="1" t="s">
        <v>97</v>
      </c>
    </row>
    <row r="6" ht="11.25">
      <c r="A6" t="s">
        <v>260</v>
      </c>
    </row>
    <row r="8" spans="1:9" ht="11.25">
      <c r="A8" t="s">
        <v>190</v>
      </c>
      <c r="D8" s="1">
        <v>34.94</v>
      </c>
      <c r="G8" s="3">
        <v>29.56</v>
      </c>
      <c r="I8" s="1">
        <f>SUM(B8:G8)</f>
        <v>64.5</v>
      </c>
    </row>
    <row r="11" spans="1:9" ht="11.25">
      <c r="A11" t="s">
        <v>87</v>
      </c>
      <c r="B11" s="1">
        <f aca="true" t="shared" si="0" ref="B11:H11">SUM(B5:B10)</f>
        <v>0</v>
      </c>
      <c r="C11" s="1">
        <f t="shared" si="0"/>
        <v>0</v>
      </c>
      <c r="D11" s="1">
        <f t="shared" si="0"/>
        <v>34.94</v>
      </c>
      <c r="E11" s="1">
        <f t="shared" si="0"/>
        <v>0</v>
      </c>
      <c r="F11" s="1">
        <f t="shared" si="0"/>
        <v>0</v>
      </c>
      <c r="G11" s="3">
        <f t="shared" si="0"/>
        <v>29.56</v>
      </c>
      <c r="H11" s="1">
        <f t="shared" si="0"/>
        <v>0</v>
      </c>
      <c r="I11" s="1">
        <f>SUM(B11:G11)-H11</f>
        <v>64.5</v>
      </c>
    </row>
    <row r="13" spans="1:2" ht="11.25">
      <c r="A13" t="s">
        <v>145</v>
      </c>
      <c r="B13" s="1">
        <f>SUM(B11:H11)</f>
        <v>64.5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Abdus Salam ICTP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Administrative Computer Section</dc:creator>
  <cp:keywords/>
  <dc:description/>
  <cp:lastModifiedBy>renato</cp:lastModifiedBy>
  <cp:lastPrinted>2009-04-28T07:13:59Z</cp:lastPrinted>
  <dcterms:created xsi:type="dcterms:W3CDTF">2004-06-11T11:17:18Z</dcterms:created>
  <dcterms:modified xsi:type="dcterms:W3CDTF">2011-11-28T22:15:01Z</dcterms:modified>
  <cp:category/>
  <cp:version/>
  <cp:contentType/>
  <cp:contentStatus/>
</cp:coreProperties>
</file>