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10" windowWidth="15480" windowHeight="7560" tabRatio="802" activeTab="4"/>
  </bookViews>
  <sheets>
    <sheet name="SAN DANIELE" sheetId="1" r:id="rId1"/>
    <sheet name="CIMANO" sheetId="20" r:id="rId2"/>
    <sheet name="GROPADA" sheetId="19" r:id="rId3"/>
    <sheet name="DOBERDO" sheetId="17" r:id="rId4"/>
    <sheet name="CLASSIFICA GENERALE" sheetId="21" r:id="rId5"/>
  </sheets>
  <definedNames>
    <definedName name="query_class_excel">GROPADA!#REF!</definedName>
  </definedNames>
  <calcPr calcId="125725"/>
</workbook>
</file>

<file path=xl/calcChain.xml><?xml version="1.0" encoding="utf-8"?>
<calcChain xmlns="http://schemas.openxmlformats.org/spreadsheetml/2006/main">
  <c r="G31" i="20"/>
  <c r="G38" i="1"/>
  <c r="G132"/>
  <c r="G131"/>
  <c r="G128"/>
  <c r="G127"/>
  <c r="G126"/>
  <c r="D241" i="21"/>
  <c r="D242"/>
  <c r="D243"/>
  <c r="D244"/>
  <c r="D247"/>
  <c r="D245"/>
  <c r="D246"/>
  <c r="D248"/>
  <c r="D228"/>
  <c r="D230"/>
  <c r="D229"/>
  <c r="D235"/>
  <c r="D231"/>
  <c r="D233"/>
  <c r="D234"/>
  <c r="D232"/>
  <c r="D236"/>
  <c r="D237"/>
  <c r="D238"/>
  <c r="D215"/>
  <c r="D216"/>
  <c r="D217"/>
  <c r="D220"/>
  <c r="D223"/>
  <c r="D224"/>
  <c r="D225"/>
  <c r="D209"/>
  <c r="D210"/>
  <c r="D211"/>
  <c r="D212"/>
  <c r="D201"/>
  <c r="D202"/>
  <c r="D203"/>
  <c r="D204"/>
  <c r="D205"/>
  <c r="D206"/>
  <c r="D194"/>
  <c r="D195"/>
  <c r="D196"/>
  <c r="D197"/>
  <c r="D198"/>
  <c r="D189"/>
  <c r="D188"/>
  <c r="D190"/>
  <c r="D191"/>
  <c r="D183"/>
  <c r="D184"/>
  <c r="D185"/>
  <c r="D176"/>
  <c r="D177"/>
  <c r="D178"/>
  <c r="D179"/>
  <c r="D180"/>
  <c r="D167"/>
  <c r="D169"/>
  <c r="D170"/>
  <c r="D168"/>
  <c r="D172"/>
  <c r="D173"/>
  <c r="D171"/>
  <c r="D157"/>
  <c r="D158"/>
  <c r="D159"/>
  <c r="D160"/>
  <c r="D162"/>
  <c r="D161"/>
  <c r="D163"/>
  <c r="D164"/>
  <c r="D142"/>
  <c r="D141"/>
  <c r="D143"/>
  <c r="D144"/>
  <c r="D145"/>
  <c r="D147"/>
  <c r="D149"/>
  <c r="D150"/>
  <c r="D154"/>
  <c r="D146"/>
  <c r="D148"/>
  <c r="D151"/>
  <c r="D152"/>
  <c r="D153"/>
  <c r="D125"/>
  <c r="D126"/>
  <c r="D123"/>
  <c r="D124"/>
  <c r="D127"/>
  <c r="D128"/>
  <c r="D129"/>
  <c r="D130"/>
  <c r="D131"/>
  <c r="D133"/>
  <c r="D134"/>
  <c r="D135"/>
  <c r="D136"/>
  <c r="D132"/>
  <c r="D137"/>
  <c r="D138"/>
  <c r="D116"/>
  <c r="D117"/>
  <c r="D118"/>
  <c r="D119"/>
  <c r="D120"/>
  <c r="D110"/>
  <c r="D108"/>
  <c r="D109"/>
  <c r="D111"/>
  <c r="D112"/>
  <c r="D113"/>
  <c r="D100"/>
  <c r="D99"/>
  <c r="D103"/>
  <c r="D104"/>
  <c r="D101"/>
  <c r="D102"/>
  <c r="D105"/>
  <c r="D87"/>
  <c r="D88"/>
  <c r="D89"/>
  <c r="D90"/>
  <c r="D92"/>
  <c r="D91"/>
  <c r="D93"/>
  <c r="D96"/>
  <c r="D94"/>
  <c r="D95"/>
  <c r="D71"/>
  <c r="D73"/>
  <c r="D74"/>
  <c r="D75"/>
  <c r="D79"/>
  <c r="D77"/>
  <c r="D72"/>
  <c r="D82"/>
  <c r="D78"/>
  <c r="D76"/>
  <c r="D83"/>
  <c r="D80"/>
  <c r="D81"/>
  <c r="D84"/>
  <c r="D59"/>
  <c r="D60"/>
  <c r="D61"/>
  <c r="D64"/>
  <c r="D63"/>
  <c r="D67"/>
  <c r="D62"/>
  <c r="D65"/>
  <c r="D66"/>
  <c r="D68"/>
  <c r="D52"/>
  <c r="D53"/>
  <c r="D54"/>
  <c r="D55"/>
  <c r="D56"/>
  <c r="D47"/>
  <c r="D46"/>
  <c r="D49"/>
  <c r="D48"/>
  <c r="D36"/>
  <c r="D37"/>
  <c r="D38"/>
  <c r="D39"/>
  <c r="D40"/>
  <c r="D41"/>
  <c r="D42"/>
  <c r="D43"/>
  <c r="D23"/>
  <c r="D24"/>
  <c r="D22"/>
  <c r="D25"/>
  <c r="D26"/>
  <c r="D27"/>
  <c r="D28"/>
  <c r="D30"/>
  <c r="D31"/>
  <c r="D32"/>
  <c r="D33"/>
  <c r="D29"/>
  <c r="D4"/>
  <c r="D5"/>
  <c r="D6"/>
  <c r="D7"/>
  <c r="D8"/>
  <c r="D12"/>
  <c r="D9"/>
  <c r="D13"/>
  <c r="D14"/>
  <c r="D10"/>
  <c r="D11"/>
  <c r="D15"/>
  <c r="D17"/>
  <c r="D18"/>
  <c r="D19"/>
  <c r="D16"/>
  <c r="D3"/>
  <c r="D4" i="17"/>
  <c r="D5"/>
  <c r="D6"/>
  <c r="D7"/>
  <c r="D8"/>
  <c r="D9"/>
  <c r="D10"/>
  <c r="D11"/>
  <c r="D12"/>
  <c r="D13"/>
  <c r="D15"/>
  <c r="D16"/>
  <c r="D17"/>
  <c r="D18"/>
  <c r="D19"/>
  <c r="D20"/>
  <c r="D21"/>
  <c r="D23"/>
  <c r="D24"/>
  <c r="D25"/>
  <c r="D26"/>
  <c r="D27"/>
  <c r="D28"/>
  <c r="D30"/>
  <c r="D31"/>
  <c r="D32"/>
  <c r="D34"/>
  <c r="D39"/>
  <c r="D40"/>
  <c r="D41"/>
  <c r="D42"/>
  <c r="D35"/>
  <c r="D43"/>
  <c r="D44"/>
  <c r="D36"/>
  <c r="D45"/>
  <c r="D47"/>
  <c r="D48"/>
  <c r="D59"/>
  <c r="D49"/>
  <c r="D50"/>
  <c r="D60"/>
  <c r="D51"/>
  <c r="D52"/>
  <c r="D61"/>
  <c r="D62"/>
  <c r="D63"/>
  <c r="D53"/>
  <c r="D54"/>
  <c r="D55"/>
  <c r="D64"/>
  <c r="D56"/>
  <c r="D65"/>
  <c r="D66"/>
  <c r="D68"/>
  <c r="D69"/>
  <c r="D70"/>
  <c r="D71"/>
  <c r="D76"/>
  <c r="D77"/>
  <c r="D78"/>
  <c r="D79"/>
  <c r="D72"/>
  <c r="D80"/>
  <c r="D73"/>
  <c r="D81"/>
  <c r="D83"/>
  <c r="D84"/>
  <c r="D86"/>
  <c r="D87"/>
  <c r="D88"/>
  <c r="D89"/>
  <c r="D90"/>
  <c r="D91"/>
  <c r="D92"/>
  <c r="D93"/>
  <c r="D95"/>
  <c r="D96"/>
  <c r="D97"/>
  <c r="D98"/>
  <c r="D99"/>
  <c r="D100"/>
  <c r="D101"/>
  <c r="D102"/>
  <c r="D104"/>
  <c r="D105"/>
  <c r="D106"/>
  <c r="D107"/>
  <c r="D108"/>
  <c r="D109"/>
  <c r="D110"/>
  <c r="D111"/>
  <c r="D113"/>
  <c r="D114"/>
  <c r="D115"/>
  <c r="D116"/>
  <c r="D118"/>
  <c r="D119"/>
  <c r="D120"/>
  <c r="D121"/>
  <c r="D123"/>
  <c r="D124"/>
  <c r="D125"/>
  <c r="D126"/>
  <c r="D128"/>
  <c r="D135"/>
  <c r="D129"/>
  <c r="D130"/>
  <c r="D131"/>
  <c r="D137"/>
  <c r="D138"/>
  <c r="D142"/>
  <c r="D139"/>
  <c r="D144"/>
  <c r="D145"/>
  <c r="D150"/>
  <c r="D146"/>
  <c r="D147"/>
  <c r="D152"/>
  <c r="D153"/>
  <c r="D154"/>
  <c r="D156"/>
  <c r="D157"/>
  <c r="D158"/>
  <c r="D159"/>
  <c r="D160"/>
  <c r="D161"/>
  <c r="D162"/>
  <c r="D163"/>
  <c r="D165"/>
  <c r="D166"/>
  <c r="D167"/>
  <c r="D168"/>
  <c r="D169"/>
  <c r="D170"/>
  <c r="D3"/>
  <c r="A83" i="19" l="1"/>
  <c r="A84" s="1"/>
  <c r="A85" s="1"/>
  <c r="A86" s="1"/>
  <c r="A66"/>
  <c r="A67" s="1"/>
  <c r="A68" s="1"/>
  <c r="A69" s="1"/>
  <c r="A70" s="1"/>
  <c r="A71" s="1"/>
  <c r="A72" s="1"/>
  <c r="A42"/>
  <c r="A43" s="1"/>
  <c r="A45" s="1"/>
  <c r="A46" s="1"/>
  <c r="A47" s="1"/>
  <c r="A48" s="1"/>
  <c r="A49" s="1"/>
  <c r="A50" s="1"/>
  <c r="A24"/>
  <c r="A25" s="1"/>
  <c r="A26" s="1"/>
  <c r="A27" s="1"/>
  <c r="A28" s="1"/>
  <c r="A16"/>
  <c r="A17" s="1"/>
  <c r="A18" s="1"/>
  <c r="A19" s="1"/>
  <c r="D4" l="1"/>
  <c r="D5"/>
  <c r="D6"/>
  <c r="D7"/>
  <c r="D8"/>
  <c r="D9"/>
  <c r="D10"/>
  <c r="D11"/>
  <c r="D12"/>
  <c r="D3"/>
  <c r="A4"/>
  <c r="A5" s="1"/>
  <c r="A6" s="1"/>
  <c r="A7" s="1"/>
  <c r="A8" s="1"/>
  <c r="A9" s="1"/>
  <c r="A10" s="1"/>
  <c r="A11" s="1"/>
  <c r="A12" s="1"/>
  <c r="H38" i="1" l="1"/>
  <c r="G45"/>
  <c r="H45" s="1"/>
  <c r="G44"/>
  <c r="H44" s="1"/>
  <c r="G43"/>
  <c r="H43" s="1"/>
  <c r="G42"/>
  <c r="H42" s="1"/>
  <c r="G41"/>
  <c r="G37" l="1"/>
  <c r="H37" s="1"/>
  <c r="H139" i="20"/>
  <c r="H82"/>
  <c r="H71"/>
  <c r="H63"/>
  <c r="H56"/>
  <c r="H50"/>
  <c r="H38"/>
  <c r="H19"/>
  <c r="H10"/>
  <c r="G138" i="1"/>
  <c r="H138" s="1"/>
  <c r="D138"/>
  <c r="H132"/>
  <c r="H131"/>
  <c r="H126"/>
  <c r="D132"/>
  <c r="D131"/>
  <c r="D126"/>
  <c r="G123"/>
  <c r="G122"/>
  <c r="H123"/>
  <c r="D123"/>
  <c r="H122"/>
  <c r="D122"/>
  <c r="G33"/>
  <c r="H33" s="1"/>
  <c r="G83"/>
  <c r="G84"/>
  <c r="G73"/>
  <c r="H73" s="1"/>
  <c r="G72"/>
  <c r="H72" s="1"/>
  <c r="G71"/>
  <c r="H71" s="1"/>
  <c r="D73"/>
  <c r="D72"/>
  <c r="D71"/>
  <c r="D67"/>
  <c r="G61"/>
  <c r="H61" s="1"/>
  <c r="G60"/>
  <c r="G59"/>
  <c r="H59" s="1"/>
  <c r="G58"/>
  <c r="H58" s="1"/>
  <c r="G57"/>
  <c r="H57" s="1"/>
  <c r="G53"/>
  <c r="H53" s="1"/>
  <c r="G52"/>
  <c r="H52" s="1"/>
  <c r="G51"/>
  <c r="H51" s="1"/>
  <c r="G50"/>
  <c r="G49"/>
  <c r="H49" s="1"/>
  <c r="G48"/>
  <c r="H48" s="1"/>
  <c r="D61"/>
  <c r="H60"/>
  <c r="D60"/>
  <c r="D59"/>
  <c r="D58"/>
  <c r="D57"/>
  <c r="H41"/>
  <c r="G36"/>
  <c r="D38"/>
  <c r="D45"/>
  <c r="D44"/>
  <c r="D43"/>
  <c r="D37"/>
  <c r="D41"/>
  <c r="H12"/>
  <c r="H23"/>
  <c r="H54"/>
  <c r="G130" i="20"/>
  <c r="H130" s="1"/>
  <c r="D130"/>
  <c r="G124"/>
  <c r="H124" s="1"/>
  <c r="G123"/>
  <c r="H123" s="1"/>
  <c r="D124"/>
  <c r="D123"/>
  <c r="G115"/>
  <c r="H115" s="1"/>
  <c r="G111"/>
  <c r="H111" s="1"/>
  <c r="G112"/>
  <c r="H112" s="1"/>
  <c r="G110"/>
  <c r="H110" s="1"/>
  <c r="D115"/>
  <c r="G68"/>
  <c r="H68" s="1"/>
  <c r="G67"/>
  <c r="H67" s="1"/>
  <c r="G66"/>
  <c r="H66" s="1"/>
  <c r="D68"/>
  <c r="D67"/>
  <c r="D66"/>
  <c r="G54"/>
  <c r="H54" s="1"/>
  <c r="G55"/>
  <c r="H55" s="1"/>
  <c r="G53"/>
  <c r="H53" s="1"/>
  <c r="D56"/>
  <c r="D55"/>
  <c r="D54"/>
  <c r="D53"/>
  <c r="G37"/>
  <c r="H37" s="1"/>
  <c r="G36"/>
  <c r="H36" s="1"/>
  <c r="H31"/>
  <c r="G35"/>
  <c r="H35" s="1"/>
  <c r="G34"/>
  <c r="H34" s="1"/>
  <c r="G30"/>
  <c r="H30" s="1"/>
  <c r="G29"/>
  <c r="H29" s="1"/>
  <c r="D38"/>
  <c r="D37"/>
  <c r="D36"/>
  <c r="D31"/>
  <c r="D35"/>
  <c r="D34"/>
  <c r="D151" i="1"/>
  <c r="D152"/>
  <c r="D150"/>
  <c r="G133" i="20"/>
  <c r="H133" s="1"/>
  <c r="D133"/>
  <c r="G107"/>
  <c r="H107" s="1"/>
  <c r="D145"/>
  <c r="D144"/>
  <c r="D143"/>
  <c r="D142"/>
  <c r="D139"/>
  <c r="D107"/>
  <c r="D138"/>
  <c r="D137"/>
  <c r="D136"/>
  <c r="D127"/>
  <c r="D120"/>
  <c r="D119"/>
  <c r="D118"/>
  <c r="D112"/>
  <c r="D111"/>
  <c r="D110"/>
  <c r="D104"/>
  <c r="D103"/>
  <c r="D102"/>
  <c r="D99"/>
  <c r="D98"/>
  <c r="D97"/>
  <c r="D96"/>
  <c r="D93"/>
  <c r="D92"/>
  <c r="D91"/>
  <c r="D90"/>
  <c r="D87"/>
  <c r="D86"/>
  <c r="D85"/>
  <c r="D82"/>
  <c r="D81"/>
  <c r="D80"/>
  <c r="D79"/>
  <c r="D78"/>
  <c r="D77"/>
  <c r="D76"/>
  <c r="D75"/>
  <c r="D74"/>
  <c r="D71"/>
  <c r="D63"/>
  <c r="D62"/>
  <c r="D61"/>
  <c r="D60"/>
  <c r="D59"/>
  <c r="G145"/>
  <c r="H145" s="1"/>
  <c r="G144"/>
  <c r="H144" s="1"/>
  <c r="G143"/>
  <c r="H143" s="1"/>
  <c r="G142"/>
  <c r="H142" s="1"/>
  <c r="G138"/>
  <c r="H138" s="1"/>
  <c r="G137"/>
  <c r="H137" s="1"/>
  <c r="G136"/>
  <c r="H136" s="1"/>
  <c r="G127"/>
  <c r="H127" s="1"/>
  <c r="G120"/>
  <c r="H120" s="1"/>
  <c r="G119"/>
  <c r="H119" s="1"/>
  <c r="G118"/>
  <c r="H118" s="1"/>
  <c r="G104"/>
  <c r="H104" s="1"/>
  <c r="G103"/>
  <c r="H103" s="1"/>
  <c r="G102"/>
  <c r="H102" s="1"/>
  <c r="G99"/>
  <c r="H99" s="1"/>
  <c r="G98"/>
  <c r="H98" s="1"/>
  <c r="G97"/>
  <c r="H97" s="1"/>
  <c r="G96"/>
  <c r="H96" s="1"/>
  <c r="G93"/>
  <c r="H93" s="1"/>
  <c r="G92"/>
  <c r="H92" s="1"/>
  <c r="G91"/>
  <c r="H91" s="1"/>
  <c r="G90"/>
  <c r="H90" s="1"/>
  <c r="G87"/>
  <c r="H87" s="1"/>
  <c r="G86"/>
  <c r="H86" s="1"/>
  <c r="G85"/>
  <c r="H85" s="1"/>
  <c r="G81"/>
  <c r="H81" s="1"/>
  <c r="G80"/>
  <c r="H80" s="1"/>
  <c r="G79"/>
  <c r="H79" s="1"/>
  <c r="G78"/>
  <c r="H78" s="1"/>
  <c r="G77"/>
  <c r="H77" s="1"/>
  <c r="G76"/>
  <c r="H76" s="1"/>
  <c r="G75"/>
  <c r="H75" s="1"/>
  <c r="G74"/>
  <c r="H74" s="1"/>
  <c r="G60"/>
  <c r="H60" s="1"/>
  <c r="G61"/>
  <c r="H61" s="1"/>
  <c r="G62"/>
  <c r="H62" s="1"/>
  <c r="G59"/>
  <c r="H59" s="1"/>
  <c r="D50"/>
  <c r="D49"/>
  <c r="D48"/>
  <c r="D47"/>
  <c r="D46"/>
  <c r="D45"/>
  <c r="D44"/>
  <c r="D43"/>
  <c r="D42"/>
  <c r="D41"/>
  <c r="D30"/>
  <c r="D29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41"/>
  <c r="H41" s="1"/>
  <c r="D26"/>
  <c r="D25"/>
  <c r="D24"/>
  <c r="D23"/>
  <c r="D22"/>
  <c r="D19"/>
  <c r="D17"/>
  <c r="D16"/>
  <c r="D15"/>
  <c r="D14"/>
  <c r="D13"/>
  <c r="G4"/>
  <c r="H4" s="1"/>
  <c r="G5"/>
  <c r="H5" s="1"/>
  <c r="G6"/>
  <c r="H6" s="1"/>
  <c r="G7"/>
  <c r="H7" s="1"/>
  <c r="G8"/>
  <c r="H8" s="1"/>
  <c r="G9"/>
  <c r="H9" s="1"/>
  <c r="G3"/>
  <c r="H3" s="1"/>
  <c r="D4"/>
  <c r="D5"/>
  <c r="D6"/>
  <c r="D7"/>
  <c r="D8"/>
  <c r="D9"/>
  <c r="D10"/>
  <c r="D3"/>
  <c r="D147" i="1"/>
  <c r="D146"/>
  <c r="D145"/>
  <c r="D144"/>
  <c r="D141"/>
  <c r="D135"/>
  <c r="D128"/>
  <c r="D127"/>
  <c r="D119"/>
  <c r="D118"/>
  <c r="D115"/>
  <c r="D112"/>
  <c r="D111"/>
  <c r="D110"/>
  <c r="D106"/>
  <c r="D104"/>
  <c r="D101"/>
  <c r="D100"/>
  <c r="D99"/>
  <c r="D98"/>
  <c r="H83"/>
  <c r="D95"/>
  <c r="D94"/>
  <c r="D93"/>
  <c r="D92"/>
  <c r="D89"/>
  <c r="D88"/>
  <c r="D33"/>
  <c r="D87"/>
  <c r="D86"/>
  <c r="D85"/>
  <c r="D84"/>
  <c r="D83"/>
  <c r="D82"/>
  <c r="D81"/>
  <c r="D80"/>
  <c r="D77"/>
  <c r="D76"/>
  <c r="D68"/>
  <c r="D66"/>
  <c r="D65"/>
  <c r="D64"/>
  <c r="D54"/>
  <c r="D53"/>
  <c r="D52"/>
  <c r="D51"/>
  <c r="D50"/>
  <c r="D49"/>
  <c r="D48"/>
  <c r="D42"/>
  <c r="D36"/>
  <c r="D30"/>
  <c r="D29"/>
  <c r="D28"/>
  <c r="D27"/>
  <c r="D26"/>
  <c r="D23"/>
  <c r="D21"/>
  <c r="D19"/>
  <c r="D18"/>
  <c r="D17"/>
  <c r="D16"/>
  <c r="D15"/>
  <c r="D4"/>
  <c r="D5"/>
  <c r="D7"/>
  <c r="D8"/>
  <c r="D10"/>
  <c r="D11"/>
  <c r="D12"/>
  <c r="D3"/>
  <c r="G18" i="20"/>
  <c r="H18" s="1"/>
  <c r="G17"/>
  <c r="H17" s="1"/>
  <c r="G16"/>
  <c r="H16" s="1"/>
  <c r="G15"/>
  <c r="H15" s="1"/>
  <c r="G14"/>
  <c r="H14" s="1"/>
  <c r="G13"/>
  <c r="H13" s="1"/>
  <c r="G26"/>
  <c r="H26" s="1"/>
  <c r="G25"/>
  <c r="H25" s="1"/>
  <c r="G24"/>
  <c r="H24" s="1"/>
  <c r="G23"/>
  <c r="H23" s="1"/>
  <c r="G22"/>
  <c r="H22" s="1"/>
  <c r="G152" i="1"/>
  <c r="H152" s="1"/>
  <c r="G151"/>
  <c r="H151" s="1"/>
  <c r="G150"/>
  <c r="H150" s="1"/>
  <c r="G147"/>
  <c r="H147" s="1"/>
  <c r="G146"/>
  <c r="H146" s="1"/>
  <c r="G145"/>
  <c r="H145" s="1"/>
  <c r="G144"/>
  <c r="H144" s="1"/>
  <c r="G141"/>
  <c r="H141" s="1"/>
  <c r="G135"/>
  <c r="H135" s="1"/>
  <c r="H128"/>
  <c r="H127"/>
  <c r="G119"/>
  <c r="H119" s="1"/>
  <c r="G118"/>
  <c r="H118" s="1"/>
  <c r="G115"/>
  <c r="H115" s="1"/>
  <c r="G112"/>
  <c r="H112" s="1"/>
  <c r="G111"/>
  <c r="H111" s="1"/>
  <c r="G110"/>
  <c r="H110" s="1"/>
  <c r="G105"/>
  <c r="H105" s="1"/>
  <c r="G106"/>
  <c r="H106" s="1"/>
  <c r="G107"/>
  <c r="H107" s="1"/>
  <c r="G104"/>
  <c r="H104" s="1"/>
  <c r="G101"/>
  <c r="H101" s="1"/>
  <c r="G100"/>
  <c r="H100" s="1"/>
  <c r="G99"/>
  <c r="H99" s="1"/>
  <c r="G98"/>
  <c r="H98" s="1"/>
  <c r="G95"/>
  <c r="H95" s="1"/>
  <c r="G94"/>
  <c r="H94" s="1"/>
  <c r="G93"/>
  <c r="H93" s="1"/>
  <c r="G92"/>
  <c r="H92" s="1"/>
  <c r="G89"/>
  <c r="H89" s="1"/>
  <c r="G88"/>
  <c r="H88" s="1"/>
  <c r="G87"/>
  <c r="H87" s="1"/>
  <c r="G86"/>
  <c r="H86" s="1"/>
  <c r="G85"/>
  <c r="H85" s="1"/>
  <c r="H84"/>
  <c r="G82"/>
  <c r="H82" s="1"/>
  <c r="G81"/>
  <c r="H81" s="1"/>
  <c r="G80"/>
  <c r="H80" s="1"/>
  <c r="G77"/>
  <c r="H77" s="1"/>
  <c r="G76"/>
  <c r="H76" s="1"/>
  <c r="G68"/>
  <c r="H68" s="1"/>
  <c r="G67"/>
  <c r="H67" s="1"/>
  <c r="G66"/>
  <c r="H66" s="1"/>
  <c r="G65"/>
  <c r="H65" s="1"/>
  <c r="G64"/>
  <c r="H64" s="1"/>
  <c r="H50"/>
  <c r="H36"/>
  <c r="G30"/>
  <c r="H30" s="1"/>
  <c r="G29"/>
  <c r="H29" s="1"/>
  <c r="G28"/>
  <c r="H28" s="1"/>
  <c r="G27"/>
  <c r="H27" s="1"/>
  <c r="G26"/>
  <c r="H26" s="1"/>
  <c r="G16"/>
  <c r="H16" s="1"/>
  <c r="G17"/>
  <c r="H17" s="1"/>
  <c r="G18"/>
  <c r="H18" s="1"/>
  <c r="G19"/>
  <c r="H19" s="1"/>
  <c r="G20"/>
  <c r="H20" s="1"/>
  <c r="G21"/>
  <c r="H21" s="1"/>
  <c r="G22"/>
  <c r="H22" s="1"/>
  <c r="G15"/>
  <c r="H15" s="1"/>
  <c r="G4"/>
  <c r="H4" s="1"/>
  <c r="G5"/>
  <c r="H5" s="1"/>
  <c r="G6"/>
  <c r="H6" s="1"/>
  <c r="G7"/>
  <c r="H7" s="1"/>
  <c r="G8"/>
  <c r="H8" s="1"/>
  <c r="G9"/>
  <c r="H9" s="1"/>
  <c r="G10"/>
  <c r="H10" s="1"/>
  <c r="G11"/>
  <c r="H11" s="1"/>
  <c r="G3"/>
  <c r="H3" s="1"/>
</calcChain>
</file>

<file path=xl/comments1.xml><?xml version="1.0" encoding="utf-8"?>
<comments xmlns="http://schemas.openxmlformats.org/spreadsheetml/2006/main">
  <authors>
    <author>USER</author>
  </authors>
  <commentList>
    <comment ref="A5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50</t>
        </r>
      </text>
    </comment>
  </commentList>
</comments>
</file>

<file path=xl/sharedStrings.xml><?xml version="1.0" encoding="utf-8"?>
<sst xmlns="http://schemas.openxmlformats.org/spreadsheetml/2006/main" count="2397" uniqueCount="653">
  <si>
    <t>SSD Gaja - Sezione Orientamento</t>
  </si>
  <si>
    <t>M 13/14</t>
  </si>
  <si>
    <t>Tempo</t>
  </si>
  <si>
    <t>Società</t>
  </si>
  <si>
    <t>M 15/16</t>
  </si>
  <si>
    <t>M 17/18</t>
  </si>
  <si>
    <t>M 35</t>
  </si>
  <si>
    <t>M 45</t>
  </si>
  <si>
    <t>M 55</t>
  </si>
  <si>
    <t>M 65</t>
  </si>
  <si>
    <t>M A</t>
  </si>
  <si>
    <t>W 13/14</t>
  </si>
  <si>
    <t>W 15/16</t>
  </si>
  <si>
    <t>W 35</t>
  </si>
  <si>
    <t>W 45</t>
  </si>
  <si>
    <t>W 55</t>
  </si>
  <si>
    <t>W 65</t>
  </si>
  <si>
    <t>W A</t>
  </si>
  <si>
    <t>ORIENTEERING TRIESTE - A.S.D.</t>
  </si>
  <si>
    <t>CORIVORIVO ORIENTEERING ASD</t>
  </si>
  <si>
    <t>SCI CLUB UDINE A.S.D.</t>
  </si>
  <si>
    <t>GRUPPO OR. CAI MONFALCONE</t>
  </si>
  <si>
    <t>PUNTO K ORIENTEERING ASD</t>
  </si>
  <si>
    <t>SCARTO</t>
  </si>
  <si>
    <t>TOTALE</t>
  </si>
  <si>
    <t>W 17/18</t>
  </si>
  <si>
    <t>Sinigaglia Antonella</t>
  </si>
  <si>
    <t>Jarc Vlasta</t>
  </si>
  <si>
    <t>Spinelli Paola</t>
  </si>
  <si>
    <t>Rovere Francesca</t>
  </si>
  <si>
    <t>Nome</t>
  </si>
  <si>
    <t>Pos.</t>
  </si>
  <si>
    <t>Punz. Mancante</t>
  </si>
  <si>
    <t>-</t>
  </si>
  <si>
    <t>Scolini Camilla</t>
  </si>
  <si>
    <t>A.S.D. SEMIPERDO ORIENTEERING MANIAGO</t>
  </si>
  <si>
    <t>Lin Fiorella</t>
  </si>
  <si>
    <t>Ferro Marisa</t>
  </si>
  <si>
    <t>Ruini Cristina</t>
  </si>
  <si>
    <t>Xausa Gabriella</t>
  </si>
  <si>
    <t>Sepin Chiara</t>
  </si>
  <si>
    <t>Kuzmin Anka</t>
  </si>
  <si>
    <t>Unfer Valentina</t>
  </si>
  <si>
    <t>Nardi Cecilia</t>
  </si>
  <si>
    <t>Ive Ambra</t>
  </si>
  <si>
    <t>De Luisa Tjaša</t>
  </si>
  <si>
    <t>00.42.22</t>
  </si>
  <si>
    <t>Chiocca Davide</t>
  </si>
  <si>
    <t>Pelessoni Renato</t>
  </si>
  <si>
    <t>Germani Marko</t>
  </si>
  <si>
    <t>Giacometti Carlo</t>
  </si>
  <si>
    <t>Pacasso Alessandro</t>
  </si>
  <si>
    <t>Bartulovich Lorenzo</t>
  </si>
  <si>
    <t>Foschian Andrea</t>
  </si>
  <si>
    <t>Dorigo Marco</t>
  </si>
  <si>
    <t>Giacchetto Alessandro</t>
  </si>
  <si>
    <t>Punz. Errata</t>
  </si>
  <si>
    <t>Siega Gianfranco</t>
  </si>
  <si>
    <t>Pacor Fulvio</t>
  </si>
  <si>
    <t>Ruzzier Fiorenzo</t>
  </si>
  <si>
    <t>De Luisa Marko</t>
  </si>
  <si>
    <t>Clemente Mauro</t>
  </si>
  <si>
    <t>Pizzamus Paolo</t>
  </si>
  <si>
    <t>Giudici Piero</t>
  </si>
  <si>
    <t>Ferigutti Enrico</t>
  </si>
  <si>
    <t>Ferluga Peter</t>
  </si>
  <si>
    <t>Rivetta Andrea</t>
  </si>
  <si>
    <t>Ruzzier Diego</t>
  </si>
  <si>
    <t>Vidali Jernej</t>
  </si>
  <si>
    <t>Pradolin Alessandro</t>
  </si>
  <si>
    <t>Bonfiglioli Leonardo</t>
  </si>
  <si>
    <t>Ritirato</t>
  </si>
  <si>
    <t>Fabbro Giacomo</t>
  </si>
  <si>
    <t>Nardi Mauro</t>
  </si>
  <si>
    <t>M B</t>
  </si>
  <si>
    <t>Pradolin Paolo</t>
  </si>
  <si>
    <t>00.23.38</t>
  </si>
  <si>
    <t>Mantovani Antonella</t>
  </si>
  <si>
    <t>FRIULI MTB &amp; ORIENTEERING A.S.D.</t>
  </si>
  <si>
    <t>Hechich Marirosa</t>
  </si>
  <si>
    <t>Patini Arianna</t>
  </si>
  <si>
    <t>00.22.44</t>
  </si>
  <si>
    <t>Liva Nicolò</t>
  </si>
  <si>
    <t>Umari Davide</t>
  </si>
  <si>
    <t>Cojutti Luciano</t>
  </si>
  <si>
    <t>Cereatti Roberto</t>
  </si>
  <si>
    <t>00.28.51</t>
  </si>
  <si>
    <t>Sepin Claudio</t>
  </si>
  <si>
    <t>Ghersi Giorgio</t>
  </si>
  <si>
    <t>Margiore Andrea</t>
  </si>
  <si>
    <t>Wendler Adriano</t>
  </si>
  <si>
    <t>Bassi Enzo</t>
  </si>
  <si>
    <t>00.26.42</t>
  </si>
  <si>
    <t>00.25.19</t>
  </si>
  <si>
    <t>Patini Luca</t>
  </si>
  <si>
    <t>00.22.00</t>
  </si>
  <si>
    <t>Bulfoni Gilberto</t>
  </si>
  <si>
    <t>Cereser Elvio</t>
  </si>
  <si>
    <t>Mitri Denis</t>
  </si>
  <si>
    <t>Collodet Stefano</t>
  </si>
  <si>
    <t>Patini Carlo</t>
  </si>
  <si>
    <t>De Eccher Stefano</t>
  </si>
  <si>
    <t>SAN DANIELE</t>
  </si>
  <si>
    <t>CIMANO</t>
  </si>
  <si>
    <t>GROPADA</t>
  </si>
  <si>
    <t>DOBERDO'</t>
  </si>
  <si>
    <t>M 12</t>
  </si>
  <si>
    <t>1</t>
  </si>
  <si>
    <t xml:space="preserve">Polojaz Goran </t>
  </si>
  <si>
    <t>00.17.22</t>
  </si>
  <si>
    <t>2</t>
  </si>
  <si>
    <t>Rivetta Alessandro</t>
  </si>
  <si>
    <t>00.18.36</t>
  </si>
  <si>
    <t>3</t>
  </si>
  <si>
    <t>Padovan Nicolò</t>
  </si>
  <si>
    <t>00.24.21</t>
  </si>
  <si>
    <t>4</t>
  </si>
  <si>
    <t>Oro Roberto</t>
  </si>
  <si>
    <t>5</t>
  </si>
  <si>
    <t>Virno Nicolas</t>
  </si>
  <si>
    <t>00.30.24</t>
  </si>
  <si>
    <t>6</t>
  </si>
  <si>
    <t>Pelessoni Sandor</t>
  </si>
  <si>
    <t>00.33.08</t>
  </si>
  <si>
    <t>7</t>
  </si>
  <si>
    <t>Gaspari Niccolò</t>
  </si>
  <si>
    <t>00.33.35</t>
  </si>
  <si>
    <t>8</t>
  </si>
  <si>
    <t>Pelessoni Jozef</t>
  </si>
  <si>
    <t>00.36.28</t>
  </si>
  <si>
    <t>9</t>
  </si>
  <si>
    <t>Chiocca Daniel</t>
  </si>
  <si>
    <t>00.44.43</t>
  </si>
  <si>
    <t>Cereser Giorgio</t>
  </si>
  <si>
    <t>Giacomello Tomaso</t>
  </si>
  <si>
    <t>00.17.28</t>
  </si>
  <si>
    <t>Unfer Simone</t>
  </si>
  <si>
    <t>00.19.29</t>
  </si>
  <si>
    <t>Bisoni Filippo</t>
  </si>
  <si>
    <t>00.23.04</t>
  </si>
  <si>
    <t>Fontanot Luca</t>
  </si>
  <si>
    <t>Kalc Kristjan</t>
  </si>
  <si>
    <t>00.28.16</t>
  </si>
  <si>
    <t>Zorzi Nicolò</t>
  </si>
  <si>
    <t>00.33.20</t>
  </si>
  <si>
    <t>Grillo Maurizio</t>
  </si>
  <si>
    <t>00.34.48</t>
  </si>
  <si>
    <t>Rossi Federico</t>
  </si>
  <si>
    <t>00.35.22</t>
  </si>
  <si>
    <t>Cominotto Matteo</t>
  </si>
  <si>
    <t>00.18.00</t>
  </si>
  <si>
    <t>00.19.15</t>
  </si>
  <si>
    <t>00.20.45</t>
  </si>
  <si>
    <t>00.21.14</t>
  </si>
  <si>
    <t>Deluca Erik</t>
  </si>
  <si>
    <t>00.21.56</t>
  </si>
  <si>
    <t>Gaspari Alessandro</t>
  </si>
  <si>
    <t>00.20.25</t>
  </si>
  <si>
    <t>00.22.40</t>
  </si>
  <si>
    <t>Larotella Roberto</t>
  </si>
  <si>
    <t>00.23.11</t>
  </si>
  <si>
    <t>00.24.05</t>
  </si>
  <si>
    <t>00.27.46</t>
  </si>
  <si>
    <t>00.28.11</t>
  </si>
  <si>
    <t>00.36.11</t>
  </si>
  <si>
    <t>00.18.43</t>
  </si>
  <si>
    <t>00.19.33</t>
  </si>
  <si>
    <t>00.21.13</t>
  </si>
  <si>
    <t>00.21.17</t>
  </si>
  <si>
    <t>00.21.22</t>
  </si>
  <si>
    <t>00.21.47</t>
  </si>
  <si>
    <t>00.22.53</t>
  </si>
  <si>
    <t>00.24.06</t>
  </si>
  <si>
    <t>Mancini Marco</t>
  </si>
  <si>
    <t>00.29.30</t>
  </si>
  <si>
    <t>Buiatti Giorgio</t>
  </si>
  <si>
    <t>00.33.49</t>
  </si>
  <si>
    <t>00.16.23</t>
  </si>
  <si>
    <t>Corredig Antonino</t>
  </si>
  <si>
    <t>00.19.24</t>
  </si>
  <si>
    <t>00.20.14</t>
  </si>
  <si>
    <t>Perazzolo Antonio</t>
  </si>
  <si>
    <t>00.20.15</t>
  </si>
  <si>
    <t>00.20.52</t>
  </si>
  <si>
    <t>00.21.20</t>
  </si>
  <si>
    <t>00.21.26</t>
  </si>
  <si>
    <t>00.30.15</t>
  </si>
  <si>
    <t>00.22.29</t>
  </si>
  <si>
    <t>00.27.02</t>
  </si>
  <si>
    <t>00.49.46</t>
  </si>
  <si>
    <t>Mukhidinov Serhiy</t>
  </si>
  <si>
    <t>U.S. ALDO MORO A.S.D.</t>
  </si>
  <si>
    <t>00.26.32</t>
  </si>
  <si>
    <t>00.27.37</t>
  </si>
  <si>
    <t>De Luisa Andraż</t>
  </si>
  <si>
    <t>00.28.55</t>
  </si>
  <si>
    <t>00.29.46</t>
  </si>
  <si>
    <t>00.32.05</t>
  </si>
  <si>
    <t>00.34.36</t>
  </si>
  <si>
    <t>00.35.01</t>
  </si>
  <si>
    <t>00.35.08</t>
  </si>
  <si>
    <t>00.35.35</t>
  </si>
  <si>
    <t>00.42.11</t>
  </si>
  <si>
    <t>00.24.26</t>
  </si>
  <si>
    <t>00.26.53</t>
  </si>
  <si>
    <t>W 12</t>
  </si>
  <si>
    <t>Ferluga Nastja</t>
  </si>
  <si>
    <t>00.19.35</t>
  </si>
  <si>
    <t>Rivetta Lisa</t>
  </si>
  <si>
    <t>00.21.54</t>
  </si>
  <si>
    <t>Cereser Francesca</t>
  </si>
  <si>
    <t>00.23.56</t>
  </si>
  <si>
    <t>Cignini Stella</t>
  </si>
  <si>
    <t>00.24.29</t>
  </si>
  <si>
    <t>Bisaro Gloria</t>
  </si>
  <si>
    <t>00.27.27</t>
  </si>
  <si>
    <t>De Luisa Veronika</t>
  </si>
  <si>
    <t>Corda Aurora</t>
  </si>
  <si>
    <t>00.54.13</t>
  </si>
  <si>
    <t>00.25.18</t>
  </si>
  <si>
    <t>00.31.43</t>
  </si>
  <si>
    <t>Tadina Elisabetta</t>
  </si>
  <si>
    <t>00.21.12</t>
  </si>
  <si>
    <t>00.21.59</t>
  </si>
  <si>
    <t>00.26.48</t>
  </si>
  <si>
    <t>Gaion Sara</t>
  </si>
  <si>
    <t>00.31.58</t>
  </si>
  <si>
    <t>00.18.54</t>
  </si>
  <si>
    <t>Lovisotto Marina</t>
  </si>
  <si>
    <t>00.20.03</t>
  </si>
  <si>
    <t>00.22.42</t>
  </si>
  <si>
    <t>00.23.14</t>
  </si>
  <si>
    <t>00.31.05</t>
  </si>
  <si>
    <t>00.35.50</t>
  </si>
  <si>
    <t>00.37.31</t>
  </si>
  <si>
    <t>00.32.26</t>
  </si>
  <si>
    <t>Ciriani Alessia</t>
  </si>
  <si>
    <t>00.24.39</t>
  </si>
  <si>
    <t>00.30.21</t>
  </si>
  <si>
    <t>00.31.39</t>
  </si>
  <si>
    <t>Canal Marta</t>
  </si>
  <si>
    <t>00.33.16</t>
  </si>
  <si>
    <t>W B</t>
  </si>
  <si>
    <t>00.22.26</t>
  </si>
  <si>
    <t>Sikerina Marina</t>
  </si>
  <si>
    <t>00.35.53</t>
  </si>
  <si>
    <t>00.22.59</t>
  </si>
  <si>
    <t>00.27.29</t>
  </si>
  <si>
    <t>00.29.25</t>
  </si>
  <si>
    <t>00.31.03</t>
  </si>
  <si>
    <t>Fabbro Luca</t>
  </si>
  <si>
    <t>00.33.10</t>
  </si>
  <si>
    <t>Considine Sean</t>
  </si>
  <si>
    <t>00.35.44</t>
  </si>
  <si>
    <t>01.20.56</t>
  </si>
  <si>
    <t>00.42.31</t>
  </si>
  <si>
    <t>00.45.37</t>
  </si>
  <si>
    <t>00.45.46</t>
  </si>
  <si>
    <t>00.55.57</t>
  </si>
  <si>
    <t>01.03.59</t>
  </si>
  <si>
    <t>01.16.44</t>
  </si>
  <si>
    <t>Guaragno Diego</t>
  </si>
  <si>
    <t>00.37.16</t>
  </si>
  <si>
    <t>00.44.26</t>
  </si>
  <si>
    <t>00.47.28</t>
  </si>
  <si>
    <t>00.48.59</t>
  </si>
  <si>
    <t>01.11.02</t>
  </si>
  <si>
    <t>00.40.34</t>
  </si>
  <si>
    <t>00.41.50</t>
  </si>
  <si>
    <t>00.42.00</t>
  </si>
  <si>
    <t>00.51.09</t>
  </si>
  <si>
    <t>00.52.13</t>
  </si>
  <si>
    <t>00.54.29</t>
  </si>
  <si>
    <t>Gon Ariano</t>
  </si>
  <si>
    <t>01.02.47</t>
  </si>
  <si>
    <t>anno</t>
  </si>
  <si>
    <t>età</t>
  </si>
  <si>
    <t>00.40.50</t>
  </si>
  <si>
    <t>00.41.19</t>
  </si>
  <si>
    <t>00.41.24</t>
  </si>
  <si>
    <t>00.53.57</t>
  </si>
  <si>
    <t>Ceccone Giulio</t>
  </si>
  <si>
    <t>01.01.03</t>
  </si>
  <si>
    <t>01.01.39</t>
  </si>
  <si>
    <t>01.08.47</t>
  </si>
  <si>
    <t>Mosolo Fabrizio</t>
  </si>
  <si>
    <t>01.16.22</t>
  </si>
  <si>
    <t>01.23.06</t>
  </si>
  <si>
    <t>01.27.08</t>
  </si>
  <si>
    <t>01.32.47</t>
  </si>
  <si>
    <t>01.41.20</t>
  </si>
  <si>
    <t>00.56.22</t>
  </si>
  <si>
    <t>01.00.22</t>
  </si>
  <si>
    <t>01.01.35</t>
  </si>
  <si>
    <t>01.03.46</t>
  </si>
  <si>
    <t>01.07.30</t>
  </si>
  <si>
    <t>01.19.12</t>
  </si>
  <si>
    <t>01.19.29</t>
  </si>
  <si>
    <t>Cecon Alessandro</t>
  </si>
  <si>
    <t>Marin Christian</t>
  </si>
  <si>
    <t>00.38.33</t>
  </si>
  <si>
    <t>00.39.26</t>
  </si>
  <si>
    <t>00.42.36</t>
  </si>
  <si>
    <t>00.43.14</t>
  </si>
  <si>
    <t>00.52.07</t>
  </si>
  <si>
    <t>00.53.43</t>
  </si>
  <si>
    <t>01.02.55</t>
  </si>
  <si>
    <t>00.35.04</t>
  </si>
  <si>
    <t>PavliČ Gregor</t>
  </si>
  <si>
    <t>Franz Francesco</t>
  </si>
  <si>
    <t>00.51.59</t>
  </si>
  <si>
    <t>00.55.03</t>
  </si>
  <si>
    <t>Fignon Giulia</t>
  </si>
  <si>
    <t>00.21.21</t>
  </si>
  <si>
    <t>00.24.01</t>
  </si>
  <si>
    <t>00.26.59</t>
  </si>
  <si>
    <t>00.30.17</t>
  </si>
  <si>
    <t>00.33.17</t>
  </si>
  <si>
    <t>00.40.45</t>
  </si>
  <si>
    <t>01.00.31</t>
  </si>
  <si>
    <t>00.39.22</t>
  </si>
  <si>
    <t>00.42.15</t>
  </si>
  <si>
    <t>01.03.32</t>
  </si>
  <si>
    <t>00.50.52</t>
  </si>
  <si>
    <t>00.53.35</t>
  </si>
  <si>
    <t>00.59.38</t>
  </si>
  <si>
    <t>01.18.35</t>
  </si>
  <si>
    <t>De Lorenzi Simonetta</t>
  </si>
  <si>
    <t>Dini Michela</t>
  </si>
  <si>
    <t>00.48.17</t>
  </si>
  <si>
    <t>01.00.53</t>
  </si>
  <si>
    <t>01.01.20</t>
  </si>
  <si>
    <t>01.02.54</t>
  </si>
  <si>
    <t>01.26.24</t>
  </si>
  <si>
    <t>01.26.31</t>
  </si>
  <si>
    <t>01.29.34</t>
  </si>
  <si>
    <t>01.40.15</t>
  </si>
  <si>
    <t>00.44.35</t>
  </si>
  <si>
    <t>00.58.19</t>
  </si>
  <si>
    <t>01.02.35</t>
  </si>
  <si>
    <t>01.04.53</t>
  </si>
  <si>
    <t>PavliČ   Margareta</t>
  </si>
  <si>
    <t>00.45.58</t>
  </si>
  <si>
    <t>00.55.00</t>
  </si>
  <si>
    <t>01.04.18</t>
  </si>
  <si>
    <t>01.17.43</t>
  </si>
  <si>
    <t>M 40</t>
  </si>
  <si>
    <t>M 50</t>
  </si>
  <si>
    <t>W 40</t>
  </si>
  <si>
    <t>M 60</t>
  </si>
  <si>
    <t>W 60</t>
  </si>
  <si>
    <t>W 50</t>
  </si>
  <si>
    <t>W14</t>
  </si>
  <si>
    <t>W16</t>
  </si>
  <si>
    <t>W18</t>
  </si>
  <si>
    <t>W35</t>
  </si>
  <si>
    <t>W40</t>
  </si>
  <si>
    <t>W45</t>
  </si>
  <si>
    <t>W50</t>
  </si>
  <si>
    <t>W55</t>
  </si>
  <si>
    <t>W60</t>
  </si>
  <si>
    <t>W65</t>
  </si>
  <si>
    <t>RIVETTA Alessandro</t>
  </si>
  <si>
    <t xml:space="preserve">POLOJAZ Goran </t>
  </si>
  <si>
    <t>GASPARI Niccolò</t>
  </si>
  <si>
    <t>KRISCJAK Sebastian</t>
  </si>
  <si>
    <t>PELESSONI Sandor</t>
  </si>
  <si>
    <t>FELCHERO Alberto</t>
  </si>
  <si>
    <t>PETEJAN Blaž</t>
  </si>
  <si>
    <t>PELESSONI Jozef</t>
  </si>
  <si>
    <t>CHIOCCA Daniel</t>
  </si>
  <si>
    <t>SUGLIA Francesco</t>
  </si>
  <si>
    <t>FRIULI MTB &amp;amp; ORIENTEERING A.S.D.</t>
  </si>
  <si>
    <t>FONTANOT Luca</t>
  </si>
  <si>
    <t>UNFER Simone</t>
  </si>
  <si>
    <t>KALC Kristjan</t>
  </si>
  <si>
    <t>GRILLO Maurizio</t>
  </si>
  <si>
    <t>BERNARDI Alessio</t>
  </si>
  <si>
    <t>CARLOMAGNO Davide</t>
  </si>
  <si>
    <t>BONFIGLIOLI Leonardo</t>
  </si>
  <si>
    <t>PRADOLIN Alessandro</t>
  </si>
  <si>
    <t>DELUCA Erik</t>
  </si>
  <si>
    <t>GULIC Francesco</t>
  </si>
  <si>
    <t>VALENTE Sebastiano</t>
  </si>
  <si>
    <t>DE ECCHER Stefano</t>
  </si>
  <si>
    <t>SCARABELLOTTO Christian</t>
  </si>
  <si>
    <t>VIDALI Jernej</t>
  </si>
  <si>
    <t>FRANZ Francesco</t>
  </si>
  <si>
    <t>00.11.34</t>
  </si>
  <si>
    <t>00.12.55</t>
  </si>
  <si>
    <t>00.15.14</t>
  </si>
  <si>
    <t>00.17.03</t>
  </si>
  <si>
    <t>00.17.19</t>
  </si>
  <si>
    <t>00.17.24</t>
  </si>
  <si>
    <t>00.28.50</t>
  </si>
  <si>
    <t>00.32.32</t>
  </si>
  <si>
    <t>00.35.12</t>
  </si>
  <si>
    <t>00.55.43</t>
  </si>
  <si>
    <t>M 13-14</t>
  </si>
  <si>
    <t>00.17.37</t>
  </si>
  <si>
    <t>00.22.28</t>
  </si>
  <si>
    <t>00.26.50</t>
  </si>
  <si>
    <t>00.29.47</t>
  </si>
  <si>
    <t>00.38.43</t>
  </si>
  <si>
    <t>M 15-16</t>
  </si>
  <si>
    <t>00.14.12</t>
  </si>
  <si>
    <t>00.14.56</t>
  </si>
  <si>
    <t>00.17.44</t>
  </si>
  <si>
    <t>00.25.56</t>
  </si>
  <si>
    <t>COLLODET Stefano</t>
  </si>
  <si>
    <t>00.20.37</t>
  </si>
  <si>
    <t>LAROTELLA Roberto</t>
  </si>
  <si>
    <t>00.21.36</t>
  </si>
  <si>
    <t>00.23.44</t>
  </si>
  <si>
    <t>00.24.35</t>
  </si>
  <si>
    <t>GASPARI Alessandro</t>
  </si>
  <si>
    <t>00.19.09</t>
  </si>
  <si>
    <t>FOSCHIAN Andrea</t>
  </si>
  <si>
    <t>00.19.18</t>
  </si>
  <si>
    <t>FERLUGA Peter</t>
  </si>
  <si>
    <t>00.19.42</t>
  </si>
  <si>
    <t>RIVETTA Andrea</t>
  </si>
  <si>
    <t>00.23.08</t>
  </si>
  <si>
    <t>GIUDICI Piero</t>
  </si>
  <si>
    <t>00.23.28</t>
  </si>
  <si>
    <t>SERGAS Mauro</t>
  </si>
  <si>
    <t>00.23.29</t>
  </si>
  <si>
    <t>MARUSSIG Maurizio</t>
  </si>
  <si>
    <t>00.25.02</t>
  </si>
  <si>
    <t>GON Ariano</t>
  </si>
  <si>
    <t>00.27.28</t>
  </si>
  <si>
    <t>PAVLIČ Gregor</t>
  </si>
  <si>
    <t>00.29.02</t>
  </si>
  <si>
    <t>MITRI Denis</t>
  </si>
  <si>
    <t>00.30.39</t>
  </si>
  <si>
    <t>CAFAGNA Michele</t>
  </si>
  <si>
    <t>00.35.09</t>
  </si>
  <si>
    <t>M40</t>
  </si>
  <si>
    <t>CLEMENTE Mauro</t>
  </si>
  <si>
    <t>00.18.34</t>
  </si>
  <si>
    <t>PIZZAMUS Paolo</t>
  </si>
  <si>
    <t>00.18.46</t>
  </si>
  <si>
    <t>LEONI Gianluca</t>
  </si>
  <si>
    <t>00.20.16</t>
  </si>
  <si>
    <t>MOSCA Massimo</t>
  </si>
  <si>
    <t>GR. OR. CAI XXX OTTOBRE ASD</t>
  </si>
  <si>
    <t>00.20.22</t>
  </si>
  <si>
    <t>PRADOLIN Paolo</t>
  </si>
  <si>
    <t>00.20.57</t>
  </si>
  <si>
    <t>MARGIORE Andrea</t>
  </si>
  <si>
    <t>00.21.46</t>
  </si>
  <si>
    <t>BERNARDI Andrea</t>
  </si>
  <si>
    <t>00.21.57</t>
  </si>
  <si>
    <t>GRAMACCIA Danilo</t>
  </si>
  <si>
    <t>MATTIONI Flavio</t>
  </si>
  <si>
    <t>PREDONZANI Livio</t>
  </si>
  <si>
    <t>00.23.21</t>
  </si>
  <si>
    <t>DE LUISA Marko</t>
  </si>
  <si>
    <t>00.25.15</t>
  </si>
  <si>
    <t>FERIGUTTI Enrico</t>
  </si>
  <si>
    <t>00.25.52</t>
  </si>
  <si>
    <t>PATINI Luca</t>
  </si>
  <si>
    <t>MOSOLO Fabrizio</t>
  </si>
  <si>
    <t>00.30.46</t>
  </si>
  <si>
    <t>BULFONI Gilberto</t>
  </si>
  <si>
    <t>00.31.11</t>
  </si>
  <si>
    <t>DEVETAK Roberto</t>
  </si>
  <si>
    <t>00.34.43</t>
  </si>
  <si>
    <t>MANCINI Marco</t>
  </si>
  <si>
    <t>00.36.36</t>
  </si>
  <si>
    <t>CONT Giovanni</t>
  </si>
  <si>
    <t>00.45.13</t>
  </si>
  <si>
    <t>M50</t>
  </si>
  <si>
    <t>NARDI Mauro</t>
  </si>
  <si>
    <t>00.17.00</t>
  </si>
  <si>
    <t>SIEGA Gianfranco</t>
  </si>
  <si>
    <t>00.19.30</t>
  </si>
  <si>
    <t>GHERSI Giorgio</t>
  </si>
  <si>
    <t>00.19.51</t>
  </si>
  <si>
    <t>SYLVESTER Mark</t>
  </si>
  <si>
    <t>UWC ADRIATIC ORIENTEERING CLUB</t>
  </si>
  <si>
    <t>00.21.11</t>
  </si>
  <si>
    <t>DI BERT Paolo</t>
  </si>
  <si>
    <t>00.23.10</t>
  </si>
  <si>
    <t>PERAZZOLO Antonio</t>
  </si>
  <si>
    <t>00.27.10</t>
  </si>
  <si>
    <t>CEREATTI Roberto</t>
  </si>
  <si>
    <t>00.28.17</t>
  </si>
  <si>
    <t>CORREDIG Antonino</t>
  </si>
  <si>
    <t>00.29.09</t>
  </si>
  <si>
    <t>CHIOCCA Davide</t>
  </si>
  <si>
    <t>CIRIANI Alessandro</t>
  </si>
  <si>
    <t>00.40.59</t>
  </si>
  <si>
    <t>SEPIN Claudio</t>
  </si>
  <si>
    <t>00.16.55</t>
  </si>
  <si>
    <t>ZUFFI Nicolò</t>
  </si>
  <si>
    <t>00.18.31</t>
  </si>
  <si>
    <t>LENARDUZZI Fulvio</t>
  </si>
  <si>
    <t>A.S.D. ORIENTEERING SCHOOL FRIULI - O.S.F.</t>
  </si>
  <si>
    <t>00.31.04</t>
  </si>
  <si>
    <t>SPONZA Andrea</t>
  </si>
  <si>
    <t>00.50.41</t>
  </si>
  <si>
    <t>SBRIZZI Nicholas</t>
  </si>
  <si>
    <t>00.18.01</t>
  </si>
  <si>
    <t>PILOTTO Nicola</t>
  </si>
  <si>
    <t>CECON Alessandro</t>
  </si>
  <si>
    <t>00.20.58</t>
  </si>
  <si>
    <t>GIACCHETTO Alessandro</t>
  </si>
  <si>
    <t>DE LUISA Andraž</t>
  </si>
  <si>
    <t>00.22.27</t>
  </si>
  <si>
    <t>RUZZIER Diego</t>
  </si>
  <si>
    <t>00.23.12</t>
  </si>
  <si>
    <t>BERTOIA Manuel</t>
  </si>
  <si>
    <t>00.17.16</t>
  </si>
  <si>
    <t>LUIN Rinaldo</t>
  </si>
  <si>
    <t>00.20.08</t>
  </si>
  <si>
    <t>UMARI Davide</t>
  </si>
  <si>
    <t>00.21.25</t>
  </si>
  <si>
    <t>GERMANI Marko</t>
  </si>
  <si>
    <t>SORANZIO Michele</t>
  </si>
  <si>
    <t>00.39.15</t>
  </si>
  <si>
    <t>RUZZIER Fiorenzo</t>
  </si>
  <si>
    <t>FERLUGA Nastja</t>
  </si>
  <si>
    <t>00.11.43</t>
  </si>
  <si>
    <t>CIGNINI Stella</t>
  </si>
  <si>
    <t>00.11.51</t>
  </si>
  <si>
    <t>RIVETTA Lisa</t>
  </si>
  <si>
    <t>00.18.12</t>
  </si>
  <si>
    <t>PECORARI Iris Aurora</t>
  </si>
  <si>
    <t>PATINI Arianna</t>
  </si>
  <si>
    <t>NARDI Cecilia</t>
  </si>
  <si>
    <t>00.18.23</t>
  </si>
  <si>
    <t>COLOMBO Iris</t>
  </si>
  <si>
    <t>00.19.20</t>
  </si>
  <si>
    <t>DE LUISA Veronika</t>
  </si>
  <si>
    <t>00.22.18</t>
  </si>
  <si>
    <t>DE LUISA Tjaša</t>
  </si>
  <si>
    <t>00.22.58</t>
  </si>
  <si>
    <t xml:space="preserve">PRIVATO Arianna </t>
  </si>
  <si>
    <t>00.25.54</t>
  </si>
  <si>
    <t>CAFAGNA Elisa</t>
  </si>
  <si>
    <t>SEPIN Chiara</t>
  </si>
  <si>
    <t>00.22.48</t>
  </si>
  <si>
    <t>KUZMIN Anka</t>
  </si>
  <si>
    <t>00.23.22</t>
  </si>
  <si>
    <t>TADINA Elisabetta</t>
  </si>
  <si>
    <t>00.25.33</t>
  </si>
  <si>
    <t>GAION Sara</t>
  </si>
  <si>
    <t>00.25.55</t>
  </si>
  <si>
    <t>ZACCHIGNA Serena</t>
  </si>
  <si>
    <t>00.26.39</t>
  </si>
  <si>
    <t>VISINTIN Federica</t>
  </si>
  <si>
    <t>00.27.20</t>
  </si>
  <si>
    <t>SIMONELLI Maria Elena</t>
  </si>
  <si>
    <t>00.28.49</t>
  </si>
  <si>
    <t>DEGRASSI Michela</t>
  </si>
  <si>
    <t>00.36.35</t>
  </si>
  <si>
    <t>HECHICH Marirosa</t>
  </si>
  <si>
    <t>00.18.11</t>
  </si>
  <si>
    <t>VECCHIES Donatella</t>
  </si>
  <si>
    <t>00.19.19</t>
  </si>
  <si>
    <t>LOVISOTTO Marina</t>
  </si>
  <si>
    <t>RUINI Cristina</t>
  </si>
  <si>
    <t>00.21.02</t>
  </si>
  <si>
    <t>MANTOVANI Antonella</t>
  </si>
  <si>
    <t>00.22.24</t>
  </si>
  <si>
    <t>XAUSA Gabriella</t>
  </si>
  <si>
    <t>00.24.47</t>
  </si>
  <si>
    <t>JARC Vlasta</t>
  </si>
  <si>
    <t>00.26.45</t>
  </si>
  <si>
    <t>DELISE Marina</t>
  </si>
  <si>
    <t>00.29.48</t>
  </si>
  <si>
    <t>RAJGELJ Chiara</t>
  </si>
  <si>
    <t>00.41.39</t>
  </si>
  <si>
    <t>DE MONTE Tiziana</t>
  </si>
  <si>
    <t>FERRO Marisa</t>
  </si>
  <si>
    <t>00.43.05</t>
  </si>
  <si>
    <t>GRATTON Donatella</t>
  </si>
  <si>
    <t>00.35.59</t>
  </si>
  <si>
    <t>DONINI Adriana</t>
  </si>
  <si>
    <t>00.45.06</t>
  </si>
  <si>
    <t>LIN Fiorella</t>
  </si>
  <si>
    <t>00.47.42</t>
  </si>
  <si>
    <t>CIRIANI Alessia</t>
  </si>
  <si>
    <t>SCOLINI Camilla</t>
  </si>
  <si>
    <t>00.22.03</t>
  </si>
  <si>
    <t>ZAMBIASI Clizia</t>
  </si>
  <si>
    <t>00.22.13</t>
  </si>
  <si>
    <t>GRAMACCIA Valentina</t>
  </si>
  <si>
    <t>00.23.17</t>
  </si>
  <si>
    <t>ALBANO Alessia</t>
  </si>
  <si>
    <t>00.23.35</t>
  </si>
  <si>
    <t>UNFER Valentina</t>
  </si>
  <si>
    <t>00.23.48</t>
  </si>
  <si>
    <t>ZUPIN Maddalena</t>
  </si>
  <si>
    <t>00.24.34</t>
  </si>
  <si>
    <t>DI BERNARDO Giulia</t>
  </si>
  <si>
    <t>CANAL Marta</t>
  </si>
  <si>
    <t>00.26.37</t>
  </si>
  <si>
    <t>PACOR Marta</t>
  </si>
  <si>
    <t>00.28.30</t>
  </si>
  <si>
    <t>CIBIN Irene</t>
  </si>
  <si>
    <t>00.30.22</t>
  </si>
  <si>
    <t>PAVLIČ   Margareta</t>
  </si>
  <si>
    <t>00.17.14</t>
  </si>
  <si>
    <t>SINIGAGLIA Antonella</t>
  </si>
  <si>
    <t>00.26.22</t>
  </si>
  <si>
    <t>ZAGO Ivana</t>
  </si>
  <si>
    <t>Punti</t>
  </si>
  <si>
    <t>Pečar Sebastijan</t>
  </si>
  <si>
    <t>Felchero Alberto</t>
  </si>
  <si>
    <t>Kriscjak Sebastian</t>
  </si>
  <si>
    <t>Carlomagno Davide</t>
  </si>
  <si>
    <t>Gulic Francesco</t>
  </si>
  <si>
    <t xml:space="preserve">Callegaro Antonio </t>
  </si>
  <si>
    <t>Scarabellotto Christian</t>
  </si>
  <si>
    <t>Sergas Mauro</t>
  </si>
  <si>
    <t>Marussig Maurizio</t>
  </si>
  <si>
    <t>Bernardi Andrea</t>
  </si>
  <si>
    <t>Gramaccia Danilo</t>
  </si>
  <si>
    <t>Leoni Gianluca</t>
  </si>
  <si>
    <t>Cont Giovanni</t>
  </si>
  <si>
    <t>Devetak Roberto</t>
  </si>
  <si>
    <t>Mosca Massimo</t>
  </si>
  <si>
    <t>Sylvester Mark</t>
  </si>
  <si>
    <t>Martina Sergino</t>
  </si>
  <si>
    <t>Ciriani Alessandro</t>
  </si>
  <si>
    <t>Di Bert Paolo</t>
  </si>
  <si>
    <t>Zuffi Nicolò</t>
  </si>
  <si>
    <t>Serhiy Mukhidinov</t>
  </si>
  <si>
    <t>Bauci Gabriele</t>
  </si>
  <si>
    <t>Bertoia Manuel</t>
  </si>
  <si>
    <t>Mattioni Flavio</t>
  </si>
  <si>
    <t>Pecorari Iris Aurora</t>
  </si>
  <si>
    <t>De Luisa Anja</t>
  </si>
  <si>
    <t>Colombo Maja</t>
  </si>
  <si>
    <t>Colombo Iris</t>
  </si>
  <si>
    <t>Furlanetto Martina Giulia</t>
  </si>
  <si>
    <t>Cescon Karin</t>
  </si>
  <si>
    <t xml:space="preserve">Privato Arianna </t>
  </si>
  <si>
    <t>Jerman Michela</t>
  </si>
  <si>
    <t>Cibin Irene</t>
  </si>
  <si>
    <t>De Monte Tiziana</t>
  </si>
  <si>
    <t>Rajgelj Chiara</t>
  </si>
  <si>
    <t>Donini Adriana</t>
  </si>
  <si>
    <t>Gramaccia Valentina</t>
  </si>
  <si>
    <t>Di Bernardo Giulia</t>
  </si>
  <si>
    <t>Albano Alessia</t>
  </si>
  <si>
    <t>Zupin Maddalena</t>
  </si>
  <si>
    <t>Margiore Manuela</t>
  </si>
  <si>
    <t>Visintin Federica</t>
  </si>
  <si>
    <t>Delise Marina</t>
  </si>
  <si>
    <t>M60</t>
  </si>
</sst>
</file>

<file path=xl/styles.xml><?xml version="1.0" encoding="utf-8"?>
<styleSheet xmlns="http://schemas.openxmlformats.org/spreadsheetml/2006/main">
  <numFmts count="3">
    <numFmt numFmtId="164" formatCode="#,##0.00000"/>
    <numFmt numFmtId="165" formatCode="0.000"/>
    <numFmt numFmtId="166" formatCode="[$-F400]h:mm:ss\ AM/PM"/>
  </numFmts>
  <fonts count="11">
    <font>
      <sz val="11"/>
      <color theme="1"/>
      <name val="Calibri"/>
      <family val="2"/>
      <scheme val="minor"/>
    </font>
    <font>
      <u/>
      <sz val="9.85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</cellStyleXfs>
  <cellXfs count="47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2" fontId="0" fillId="0" borderId="0" xfId="0" applyNumberFormat="1"/>
    <xf numFmtId="0" fontId="0" fillId="0" borderId="0" xfId="1" applyFont="1" applyAlignment="1" applyProtection="1"/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/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textRotation="90"/>
    </xf>
    <xf numFmtId="0" fontId="5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  <protection locked="0"/>
    </xf>
    <xf numFmtId="165" fontId="6" fillId="0" borderId="0" xfId="0" applyNumberFormat="1" applyFont="1"/>
    <xf numFmtId="165" fontId="6" fillId="0" borderId="0" xfId="0" applyNumberFormat="1" applyFont="1" applyAlignment="1" applyProtection="1">
      <alignment vertical="top"/>
      <protection locked="0"/>
    </xf>
    <xf numFmtId="165" fontId="6" fillId="0" borderId="0" xfId="0" applyNumberFormat="1" applyFont="1" applyAlignment="1">
      <alignment horizontal="right"/>
    </xf>
    <xf numFmtId="165" fontId="6" fillId="0" borderId="0" xfId="0" applyNumberFormat="1" applyFont="1" applyAlignment="1" applyProtection="1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0" applyAlignment="1">
      <alignment horizontal="center"/>
    </xf>
    <xf numFmtId="166" fontId="6" fillId="0" borderId="0" xfId="0" applyNumberFormat="1" applyFont="1" applyAlignment="1" applyProtection="1">
      <alignment vertical="top"/>
      <protection locked="0"/>
    </xf>
    <xf numFmtId="165" fontId="7" fillId="0" borderId="0" xfId="0" applyNumberFormat="1" applyFont="1"/>
    <xf numFmtId="0" fontId="6" fillId="0" borderId="0" xfId="0" applyFont="1" applyAlignment="1" applyProtection="1">
      <alignment horizontal="right" vertical="top"/>
      <protection locked="0"/>
    </xf>
    <xf numFmtId="21" fontId="6" fillId="0" borderId="0" xfId="0" applyNumberFormat="1" applyFont="1" applyAlignment="1" applyProtection="1">
      <alignment vertical="top"/>
      <protection locked="0"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Alignment="1">
      <alignment horizontal="center" vertical="center" textRotation="90"/>
    </xf>
    <xf numFmtId="0" fontId="0" fillId="0" borderId="0" xfId="0" applyAlignment="1">
      <alignment horizontal="center"/>
    </xf>
    <xf numFmtId="20" fontId="0" fillId="0" borderId="0" xfId="0" applyNumberFormat="1"/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opLeftCell="A68" workbookViewId="0">
      <selection activeCell="A81" sqref="A81"/>
    </sheetView>
  </sheetViews>
  <sheetFormatPr defaultRowHeight="14.5"/>
  <cols>
    <col min="1" max="1" width="7.90625" style="3" bestFit="1" customWidth="1"/>
    <col min="2" max="2" width="19.54296875" bestFit="1" customWidth="1"/>
    <col min="3" max="3" width="5.08984375" style="3" bestFit="1" customWidth="1"/>
    <col min="4" max="4" width="4.81640625" style="3" bestFit="1" customWidth="1"/>
    <col min="5" max="5" width="38.7265625" bestFit="1" customWidth="1"/>
    <col min="6" max="6" width="14.26953125" bestFit="1" customWidth="1"/>
    <col min="7" max="8" width="7.26953125" bestFit="1" customWidth="1"/>
  </cols>
  <sheetData>
    <row r="1" spans="1:8">
      <c r="A1" s="9" t="s">
        <v>106</v>
      </c>
      <c r="B1" s="8"/>
      <c r="C1" s="11"/>
      <c r="D1" s="11">
        <v>2015</v>
      </c>
      <c r="E1" s="8"/>
      <c r="F1" s="8"/>
      <c r="H1" s="4">
        <v>100</v>
      </c>
    </row>
    <row r="2" spans="1:8" s="3" customFormat="1">
      <c r="A2" s="9" t="s">
        <v>31</v>
      </c>
      <c r="B2" s="9" t="s">
        <v>30</v>
      </c>
      <c r="C2" s="10" t="s">
        <v>275</v>
      </c>
      <c r="D2" s="10" t="s">
        <v>276</v>
      </c>
      <c r="E2" s="9" t="s">
        <v>3</v>
      </c>
      <c r="F2" s="9" t="s">
        <v>2</v>
      </c>
      <c r="G2" s="4"/>
      <c r="H2" s="4"/>
    </row>
    <row r="3" spans="1:8">
      <c r="A3" s="9" t="s">
        <v>107</v>
      </c>
      <c r="B3" s="7" t="s">
        <v>108</v>
      </c>
      <c r="C3" s="9">
        <v>2004</v>
      </c>
      <c r="D3" s="9">
        <f>+$D$1-C3</f>
        <v>11</v>
      </c>
      <c r="E3" s="7" t="s">
        <v>0</v>
      </c>
      <c r="F3" s="7" t="s">
        <v>109</v>
      </c>
      <c r="G3" s="1">
        <f>POWER(($F$3/F3),2)</f>
        <v>1</v>
      </c>
      <c r="H3" s="2">
        <f>+G3*$H$1</f>
        <v>100</v>
      </c>
    </row>
    <row r="4" spans="1:8">
      <c r="A4" s="9" t="s">
        <v>110</v>
      </c>
      <c r="B4" s="7" t="s">
        <v>111</v>
      </c>
      <c r="C4" s="9">
        <v>2004</v>
      </c>
      <c r="D4" s="9">
        <f t="shared" ref="D4:D12" si="0">+$D$1-C4</f>
        <v>11</v>
      </c>
      <c r="E4" s="7" t="s">
        <v>35</v>
      </c>
      <c r="F4" s="7" t="s">
        <v>112</v>
      </c>
      <c r="G4" s="1">
        <f t="shared" ref="G4:G11" si="1">POWER(($F$3/F4),2)</f>
        <v>0.87178029573104165</v>
      </c>
      <c r="H4" s="2">
        <f t="shared" ref="H4:H67" si="2">+G4*$H$1</f>
        <v>87.178029573104169</v>
      </c>
    </row>
    <row r="5" spans="1:8">
      <c r="A5" s="9" t="s">
        <v>113</v>
      </c>
      <c r="B5" s="7" t="s">
        <v>114</v>
      </c>
      <c r="C5" s="9">
        <v>2003</v>
      </c>
      <c r="D5" s="9">
        <f t="shared" si="0"/>
        <v>12</v>
      </c>
      <c r="E5" s="7" t="s">
        <v>35</v>
      </c>
      <c r="F5" s="7" t="s">
        <v>115</v>
      </c>
      <c r="G5" s="1">
        <f t="shared" si="1"/>
        <v>0.50866868960296008</v>
      </c>
      <c r="H5" s="2">
        <f t="shared" si="2"/>
        <v>50.86686896029601</v>
      </c>
    </row>
    <row r="6" spans="1:8">
      <c r="A6" s="9" t="s">
        <v>116</v>
      </c>
      <c r="B6" s="7" t="s">
        <v>117</v>
      </c>
      <c r="C6" s="9"/>
      <c r="D6" s="9"/>
      <c r="E6" s="7" t="s">
        <v>22</v>
      </c>
      <c r="F6" s="7" t="s">
        <v>92</v>
      </c>
      <c r="G6" s="1">
        <f t="shared" si="1"/>
        <v>0.42306823087869255</v>
      </c>
      <c r="H6" s="2">
        <f t="shared" si="2"/>
        <v>42.306823087869255</v>
      </c>
    </row>
    <row r="7" spans="1:8">
      <c r="A7" s="9" t="s">
        <v>118</v>
      </c>
      <c r="B7" s="7" t="s">
        <v>119</v>
      </c>
      <c r="C7" s="9">
        <v>2003</v>
      </c>
      <c r="D7" s="9">
        <f t="shared" si="0"/>
        <v>12</v>
      </c>
      <c r="E7" s="7" t="s">
        <v>18</v>
      </c>
      <c r="F7" s="7" t="s">
        <v>120</v>
      </c>
      <c r="G7" s="1">
        <f t="shared" si="1"/>
        <v>0.32635161780547878</v>
      </c>
      <c r="H7" s="2">
        <f t="shared" si="2"/>
        <v>32.635161780547875</v>
      </c>
    </row>
    <row r="8" spans="1:8">
      <c r="A8" s="9" t="s">
        <v>121</v>
      </c>
      <c r="B8" s="7" t="s">
        <v>122</v>
      </c>
      <c r="C8" s="9">
        <v>2004</v>
      </c>
      <c r="D8" s="9">
        <f t="shared" si="0"/>
        <v>11</v>
      </c>
      <c r="E8" s="7" t="s">
        <v>0</v>
      </c>
      <c r="F8" s="7" t="s">
        <v>123</v>
      </c>
      <c r="G8" s="1">
        <f t="shared" si="1"/>
        <v>0.27472784392471533</v>
      </c>
      <c r="H8" s="2">
        <f t="shared" si="2"/>
        <v>27.472784392471532</v>
      </c>
    </row>
    <row r="9" spans="1:8">
      <c r="A9" s="9" t="s">
        <v>124</v>
      </c>
      <c r="B9" s="7" t="s">
        <v>125</v>
      </c>
      <c r="C9" s="9"/>
      <c r="D9" s="9"/>
      <c r="E9" s="7" t="s">
        <v>35</v>
      </c>
      <c r="F9" s="7" t="s">
        <v>126</v>
      </c>
      <c r="G9" s="1">
        <f t="shared" si="1"/>
        <v>0.26741473686803074</v>
      </c>
      <c r="H9" s="2">
        <f t="shared" si="2"/>
        <v>26.741473686803076</v>
      </c>
    </row>
    <row r="10" spans="1:8">
      <c r="A10" s="9" t="s">
        <v>127</v>
      </c>
      <c r="B10" s="7" t="s">
        <v>128</v>
      </c>
      <c r="C10" s="9">
        <v>2003</v>
      </c>
      <c r="D10" s="9">
        <f t="shared" si="0"/>
        <v>12</v>
      </c>
      <c r="E10" s="7" t="s">
        <v>0</v>
      </c>
      <c r="F10" s="7" t="s">
        <v>129</v>
      </c>
      <c r="G10" s="1">
        <f t="shared" si="1"/>
        <v>0.22679882623851549</v>
      </c>
      <c r="H10" s="2">
        <f t="shared" si="2"/>
        <v>22.679882623851551</v>
      </c>
    </row>
    <row r="11" spans="1:8">
      <c r="A11" s="9" t="s">
        <v>130</v>
      </c>
      <c r="B11" s="7" t="s">
        <v>131</v>
      </c>
      <c r="C11" s="9">
        <v>2004</v>
      </c>
      <c r="D11" s="9">
        <f t="shared" si="0"/>
        <v>11</v>
      </c>
      <c r="E11" s="7" t="s">
        <v>21</v>
      </c>
      <c r="F11" s="7" t="s">
        <v>132</v>
      </c>
      <c r="G11" s="1">
        <f t="shared" si="1"/>
        <v>0.1508322093706054</v>
      </c>
      <c r="H11" s="2">
        <f t="shared" si="2"/>
        <v>15.08322093706054</v>
      </c>
    </row>
    <row r="12" spans="1:8">
      <c r="A12" s="9" t="s">
        <v>33</v>
      </c>
      <c r="B12" s="7" t="s">
        <v>133</v>
      </c>
      <c r="C12" s="9">
        <v>2004</v>
      </c>
      <c r="D12" s="9">
        <f t="shared" si="0"/>
        <v>11</v>
      </c>
      <c r="E12" s="7" t="s">
        <v>19</v>
      </c>
      <c r="F12" s="7" t="s">
        <v>56</v>
      </c>
      <c r="G12" s="1">
        <v>0</v>
      </c>
      <c r="H12" s="2">
        <f t="shared" si="2"/>
        <v>0</v>
      </c>
    </row>
    <row r="13" spans="1:8">
      <c r="A13" s="9" t="s">
        <v>1</v>
      </c>
      <c r="B13" s="8"/>
      <c r="C13" s="11"/>
      <c r="D13" s="11"/>
      <c r="E13" s="8"/>
      <c r="F13" s="8"/>
      <c r="H13" s="2"/>
    </row>
    <row r="14" spans="1:8">
      <c r="A14" s="9" t="s">
        <v>31</v>
      </c>
      <c r="B14" s="7" t="s">
        <v>30</v>
      </c>
      <c r="C14" s="9"/>
      <c r="D14" s="9"/>
      <c r="E14" s="7" t="s">
        <v>3</v>
      </c>
      <c r="F14" s="7" t="s">
        <v>2</v>
      </c>
      <c r="H14" s="2"/>
    </row>
    <row r="15" spans="1:8">
      <c r="A15" s="9" t="s">
        <v>107</v>
      </c>
      <c r="B15" s="7" t="s">
        <v>134</v>
      </c>
      <c r="C15" s="9">
        <v>2002</v>
      </c>
      <c r="D15" s="9">
        <f t="shared" ref="D15:D23" si="3">+$D$1-C15</f>
        <v>13</v>
      </c>
      <c r="E15" s="7" t="s">
        <v>35</v>
      </c>
      <c r="F15" s="7" t="s">
        <v>135</v>
      </c>
      <c r="G15" s="1">
        <f>POWER(($F$15/F15),2)</f>
        <v>1</v>
      </c>
      <c r="H15" s="2">
        <f t="shared" si="2"/>
        <v>100</v>
      </c>
    </row>
    <row r="16" spans="1:8">
      <c r="A16" s="9" t="s">
        <v>110</v>
      </c>
      <c r="B16" s="7" t="s">
        <v>136</v>
      </c>
      <c r="C16" s="9">
        <v>2002</v>
      </c>
      <c r="D16" s="9">
        <f t="shared" si="3"/>
        <v>13</v>
      </c>
      <c r="E16" s="7" t="s">
        <v>78</v>
      </c>
      <c r="F16" s="7" t="s">
        <v>137</v>
      </c>
      <c r="G16" s="1">
        <f t="shared" ref="G16:G22" si="4">POWER(($F$15/F16),2)</f>
        <v>0.80369921284157808</v>
      </c>
      <c r="H16" s="2">
        <f t="shared" si="2"/>
        <v>80.369921284157812</v>
      </c>
    </row>
    <row r="17" spans="1:8">
      <c r="A17" s="9" t="s">
        <v>113</v>
      </c>
      <c r="B17" s="7" t="s">
        <v>138</v>
      </c>
      <c r="C17" s="9">
        <v>2001</v>
      </c>
      <c r="D17" s="9">
        <f t="shared" si="3"/>
        <v>14</v>
      </c>
      <c r="E17" s="7" t="s">
        <v>22</v>
      </c>
      <c r="F17" s="7" t="s">
        <v>139</v>
      </c>
      <c r="G17" s="1">
        <f t="shared" si="4"/>
        <v>0.57339035717865616</v>
      </c>
      <c r="H17" s="2">
        <f t="shared" si="2"/>
        <v>57.339035717865613</v>
      </c>
    </row>
    <row r="18" spans="1:8">
      <c r="A18" s="9" t="s">
        <v>116</v>
      </c>
      <c r="B18" s="7" t="s">
        <v>140</v>
      </c>
      <c r="C18" s="9">
        <v>2002</v>
      </c>
      <c r="D18" s="9">
        <f t="shared" si="3"/>
        <v>13</v>
      </c>
      <c r="E18" s="7" t="s">
        <v>22</v>
      </c>
      <c r="F18" s="7" t="s">
        <v>76</v>
      </c>
      <c r="G18" s="1">
        <f t="shared" si="4"/>
        <v>0.5462231514618614</v>
      </c>
      <c r="H18" s="2">
        <f t="shared" si="2"/>
        <v>54.622315146186139</v>
      </c>
    </row>
    <row r="19" spans="1:8">
      <c r="A19" s="9" t="s">
        <v>118</v>
      </c>
      <c r="B19" s="7" t="s">
        <v>141</v>
      </c>
      <c r="C19" s="9">
        <v>2002</v>
      </c>
      <c r="D19" s="9">
        <f t="shared" si="3"/>
        <v>13</v>
      </c>
      <c r="E19" s="7" t="s">
        <v>0</v>
      </c>
      <c r="F19" s="7" t="s">
        <v>142</v>
      </c>
      <c r="G19" s="1">
        <f t="shared" si="4"/>
        <v>0.38183072267710932</v>
      </c>
      <c r="H19" s="2">
        <f t="shared" si="2"/>
        <v>38.183072267710934</v>
      </c>
    </row>
    <row r="20" spans="1:8">
      <c r="A20" s="9" t="s">
        <v>121</v>
      </c>
      <c r="B20" s="7" t="s">
        <v>143</v>
      </c>
      <c r="C20" s="9"/>
      <c r="D20" s="9"/>
      <c r="E20" s="7" t="s">
        <v>35</v>
      </c>
      <c r="F20" s="7" t="s">
        <v>144</v>
      </c>
      <c r="G20" s="1">
        <f t="shared" si="4"/>
        <v>0.27457599999999993</v>
      </c>
      <c r="H20" s="2">
        <f t="shared" si="2"/>
        <v>27.457599999999992</v>
      </c>
    </row>
    <row r="21" spans="1:8">
      <c r="A21" s="9" t="s">
        <v>124</v>
      </c>
      <c r="B21" s="7" t="s">
        <v>145</v>
      </c>
      <c r="C21" s="9">
        <v>2002</v>
      </c>
      <c r="D21" s="9">
        <f t="shared" si="3"/>
        <v>13</v>
      </c>
      <c r="E21" s="7" t="s">
        <v>35</v>
      </c>
      <c r="F21" s="7" t="s">
        <v>146</v>
      </c>
      <c r="G21" s="1">
        <f t="shared" si="4"/>
        <v>0.25191937875251391</v>
      </c>
      <c r="H21" s="2">
        <f t="shared" si="2"/>
        <v>25.191937875251391</v>
      </c>
    </row>
    <row r="22" spans="1:8">
      <c r="A22" s="9" t="s">
        <v>127</v>
      </c>
      <c r="B22" s="7" t="s">
        <v>147</v>
      </c>
      <c r="C22" s="9"/>
      <c r="D22" s="9"/>
      <c r="E22" s="7" t="s">
        <v>35</v>
      </c>
      <c r="F22" s="7" t="s">
        <v>148</v>
      </c>
      <c r="G22" s="1">
        <f t="shared" si="4"/>
        <v>0.24391123555481328</v>
      </c>
      <c r="H22" s="2">
        <f t="shared" si="2"/>
        <v>24.391123555481329</v>
      </c>
    </row>
    <row r="23" spans="1:8">
      <c r="A23" s="9" t="s">
        <v>33</v>
      </c>
      <c r="B23" s="7" t="s">
        <v>149</v>
      </c>
      <c r="C23" s="9">
        <v>2001</v>
      </c>
      <c r="D23" s="9">
        <f t="shared" si="3"/>
        <v>14</v>
      </c>
      <c r="E23" s="7" t="s">
        <v>35</v>
      </c>
      <c r="F23" s="7" t="s">
        <v>32</v>
      </c>
      <c r="G23" s="1">
        <v>0</v>
      </c>
      <c r="H23" s="2">
        <f t="shared" si="2"/>
        <v>0</v>
      </c>
    </row>
    <row r="24" spans="1:8">
      <c r="A24" s="9" t="s">
        <v>4</v>
      </c>
      <c r="B24" s="8"/>
      <c r="C24" s="11"/>
      <c r="D24" s="11"/>
      <c r="E24" s="8"/>
      <c r="F24" s="8"/>
      <c r="H24" s="2"/>
    </row>
    <row r="25" spans="1:8">
      <c r="A25" s="9" t="s">
        <v>31</v>
      </c>
      <c r="B25" s="7" t="s">
        <v>30</v>
      </c>
      <c r="C25" s="9"/>
      <c r="D25" s="9"/>
      <c r="E25" s="7" t="s">
        <v>3</v>
      </c>
      <c r="F25" s="7" t="s">
        <v>2</v>
      </c>
      <c r="H25" s="2"/>
    </row>
    <row r="26" spans="1:8">
      <c r="A26" s="9" t="s">
        <v>107</v>
      </c>
      <c r="B26" s="7" t="s">
        <v>101</v>
      </c>
      <c r="C26" s="9">
        <v>2000</v>
      </c>
      <c r="D26" s="9">
        <f t="shared" ref="D26:D30" si="5">+$D$1-C26</f>
        <v>15</v>
      </c>
      <c r="E26" s="7" t="s">
        <v>20</v>
      </c>
      <c r="F26" s="7" t="s">
        <v>150</v>
      </c>
      <c r="G26" s="1">
        <f>POWER(($F$26/F26),2)</f>
        <v>1</v>
      </c>
      <c r="H26" s="2">
        <f t="shared" si="2"/>
        <v>100</v>
      </c>
    </row>
    <row r="27" spans="1:8">
      <c r="A27" s="9" t="s">
        <v>110</v>
      </c>
      <c r="B27" s="7" t="s">
        <v>70</v>
      </c>
      <c r="C27" s="9">
        <v>1999</v>
      </c>
      <c r="D27" s="9">
        <f t="shared" si="5"/>
        <v>16</v>
      </c>
      <c r="E27" s="7" t="s">
        <v>0</v>
      </c>
      <c r="F27" s="7" t="s">
        <v>151</v>
      </c>
      <c r="G27" s="1">
        <f t="shared" ref="G27:G30" si="6">POWER(($F$26/F27),2)</f>
        <v>0.87434643278799096</v>
      </c>
      <c r="H27" s="2">
        <f t="shared" si="2"/>
        <v>87.434643278799101</v>
      </c>
    </row>
    <row r="28" spans="1:8">
      <c r="A28" s="9" t="s">
        <v>113</v>
      </c>
      <c r="B28" s="7" t="s">
        <v>69</v>
      </c>
      <c r="C28" s="9">
        <v>1999</v>
      </c>
      <c r="D28" s="9">
        <f t="shared" si="5"/>
        <v>16</v>
      </c>
      <c r="E28" s="7" t="s">
        <v>35</v>
      </c>
      <c r="F28" s="7" t="s">
        <v>152</v>
      </c>
      <c r="G28" s="1">
        <f t="shared" si="6"/>
        <v>0.75250399187109884</v>
      </c>
      <c r="H28" s="2">
        <f t="shared" si="2"/>
        <v>75.250399187109878</v>
      </c>
    </row>
    <row r="29" spans="1:8">
      <c r="A29" s="9" t="s">
        <v>116</v>
      </c>
      <c r="B29" s="7" t="s">
        <v>100</v>
      </c>
      <c r="C29" s="9">
        <v>1999</v>
      </c>
      <c r="D29" s="9">
        <f t="shared" si="5"/>
        <v>16</v>
      </c>
      <c r="E29" s="7" t="s">
        <v>35</v>
      </c>
      <c r="F29" s="7" t="s">
        <v>153</v>
      </c>
      <c r="G29" s="1">
        <f t="shared" si="6"/>
        <v>0.7186354797926896</v>
      </c>
      <c r="H29" s="2">
        <f t="shared" si="2"/>
        <v>71.863547979268958</v>
      </c>
    </row>
    <row r="30" spans="1:8">
      <c r="A30" s="9" t="s">
        <v>118</v>
      </c>
      <c r="B30" s="7" t="s">
        <v>154</v>
      </c>
      <c r="C30" s="9">
        <v>1999</v>
      </c>
      <c r="D30" s="9">
        <f t="shared" si="5"/>
        <v>16</v>
      </c>
      <c r="E30" s="7" t="s">
        <v>22</v>
      </c>
      <c r="F30" s="7" t="s">
        <v>155</v>
      </c>
      <c r="G30" s="1">
        <f t="shared" si="6"/>
        <v>0.67349710368529458</v>
      </c>
      <c r="H30" s="2">
        <f t="shared" si="2"/>
        <v>67.349710368529458</v>
      </c>
    </row>
    <row r="31" spans="1:8">
      <c r="A31" s="10" t="s">
        <v>5</v>
      </c>
      <c r="B31" s="8"/>
      <c r="C31" s="11"/>
      <c r="D31" s="11"/>
      <c r="E31" s="8"/>
      <c r="F31" s="8"/>
      <c r="H31" s="2"/>
    </row>
    <row r="32" spans="1:8">
      <c r="A32" s="9" t="s">
        <v>31</v>
      </c>
      <c r="B32" s="7" t="s">
        <v>30</v>
      </c>
      <c r="C32" s="9"/>
      <c r="D32" s="9"/>
      <c r="E32" s="7" t="s">
        <v>3</v>
      </c>
      <c r="F32" s="7" t="s">
        <v>2</v>
      </c>
      <c r="H32" s="2"/>
    </row>
    <row r="33" spans="1:8">
      <c r="A33" s="9" t="s">
        <v>107</v>
      </c>
      <c r="B33" s="7" t="s">
        <v>68</v>
      </c>
      <c r="C33" s="9">
        <v>1998</v>
      </c>
      <c r="D33" s="9">
        <f>+$D$1-C33</f>
        <v>17</v>
      </c>
      <c r="E33" s="7" t="s">
        <v>0</v>
      </c>
      <c r="F33" s="7" t="s">
        <v>200</v>
      </c>
      <c r="G33" s="1">
        <f>POWER(($F$33/F33),2)</f>
        <v>1</v>
      </c>
      <c r="H33" s="2">
        <f t="shared" si="2"/>
        <v>100</v>
      </c>
    </row>
    <row r="34" spans="1:8">
      <c r="A34" s="9" t="s">
        <v>6</v>
      </c>
      <c r="B34" s="8"/>
      <c r="C34" s="11"/>
      <c r="D34" s="11"/>
      <c r="E34" s="8"/>
      <c r="F34" s="8"/>
      <c r="H34" s="2"/>
    </row>
    <row r="35" spans="1:8">
      <c r="A35" s="9" t="s">
        <v>31</v>
      </c>
      <c r="B35" s="7" t="s">
        <v>30</v>
      </c>
      <c r="C35" s="9"/>
      <c r="D35" s="9"/>
      <c r="E35" s="7" t="s">
        <v>3</v>
      </c>
      <c r="F35" s="7" t="s">
        <v>2</v>
      </c>
      <c r="H35" s="2"/>
    </row>
    <row r="36" spans="1:8">
      <c r="A36" s="9" t="s">
        <v>107</v>
      </c>
      <c r="B36" s="7" t="s">
        <v>99</v>
      </c>
      <c r="C36" s="9">
        <v>1977</v>
      </c>
      <c r="D36" s="9">
        <f t="shared" ref="D36" si="7">+$D$1-C36</f>
        <v>38</v>
      </c>
      <c r="E36" s="7" t="s">
        <v>78</v>
      </c>
      <c r="F36" s="7" t="s">
        <v>95</v>
      </c>
      <c r="G36" s="1">
        <f>POWER(($F$36/F36),2)</f>
        <v>1</v>
      </c>
      <c r="H36" s="2">
        <f t="shared" si="2"/>
        <v>100</v>
      </c>
    </row>
    <row r="37" spans="1:8">
      <c r="A37" s="9" t="s">
        <v>110</v>
      </c>
      <c r="B37" s="7" t="s">
        <v>159</v>
      </c>
      <c r="C37" s="9">
        <v>1977</v>
      </c>
      <c r="D37" s="9">
        <f>+$D$1-C37</f>
        <v>38</v>
      </c>
      <c r="E37" s="7" t="s">
        <v>18</v>
      </c>
      <c r="F37" s="7" t="s">
        <v>160</v>
      </c>
      <c r="G37" s="1">
        <f>POWER(($F$36/F37),2)</f>
        <v>0.90052049712617988</v>
      </c>
      <c r="H37" s="2">
        <f t="shared" ref="H37" si="8">+G37*$H$1</f>
        <v>90.052049712617986</v>
      </c>
    </row>
    <row r="38" spans="1:8">
      <c r="A38" s="9" t="s">
        <v>121</v>
      </c>
      <c r="B38" s="7" t="s">
        <v>64</v>
      </c>
      <c r="C38" s="9">
        <v>1970</v>
      </c>
      <c r="D38" s="9">
        <f>+$D$1-C38</f>
        <v>45</v>
      </c>
      <c r="E38" s="7" t="s">
        <v>35</v>
      </c>
      <c r="F38" s="7" t="s">
        <v>164</v>
      </c>
      <c r="G38" s="1">
        <f>POWER(($F$36/F38),2)</f>
        <v>0.36968192375480063</v>
      </c>
      <c r="H38" s="2">
        <f>+G38*$H$1</f>
        <v>36.968192375480065</v>
      </c>
    </row>
    <row r="39" spans="1:8">
      <c r="A39" s="10" t="s">
        <v>346</v>
      </c>
      <c r="B39" s="8"/>
      <c r="C39" s="11"/>
      <c r="D39" s="11"/>
      <c r="E39" s="8"/>
      <c r="F39" s="8"/>
      <c r="H39" s="2"/>
    </row>
    <row r="40" spans="1:8">
      <c r="A40" s="9" t="s">
        <v>31</v>
      </c>
      <c r="B40" s="7" t="s">
        <v>30</v>
      </c>
      <c r="C40" s="9"/>
      <c r="D40" s="9"/>
      <c r="E40" s="7" t="s">
        <v>3</v>
      </c>
      <c r="F40" s="7" t="s">
        <v>2</v>
      </c>
      <c r="H40" s="2"/>
    </row>
    <row r="41" spans="1:8">
      <c r="A41" s="9" t="s">
        <v>107</v>
      </c>
      <c r="B41" s="7" t="s">
        <v>156</v>
      </c>
      <c r="C41" s="9">
        <v>1971</v>
      </c>
      <c r="D41" s="9">
        <f t="shared" ref="D41:D45" si="9">+$D$1-C41</f>
        <v>44</v>
      </c>
      <c r="E41" s="7" t="s">
        <v>35</v>
      </c>
      <c r="F41" s="7" t="s">
        <v>157</v>
      </c>
      <c r="G41" s="1">
        <f>POWER(($F$41/F41),2)</f>
        <v>1</v>
      </c>
      <c r="H41" s="2">
        <f t="shared" ref="H41" si="10">+G41*$H$1</f>
        <v>100</v>
      </c>
    </row>
    <row r="42" spans="1:8">
      <c r="A42" s="9" t="s">
        <v>110</v>
      </c>
      <c r="B42" s="7" t="s">
        <v>65</v>
      </c>
      <c r="C42" s="9">
        <v>1975</v>
      </c>
      <c r="D42" s="9">
        <f>+$D$1-C42</f>
        <v>40</v>
      </c>
      <c r="E42" s="7" t="s">
        <v>0</v>
      </c>
      <c r="F42" s="7" t="s">
        <v>158</v>
      </c>
      <c r="G42" s="1">
        <f t="shared" ref="G42:G45" si="11">POWER(($F$41/F42),2)</f>
        <v>0.81132407006920404</v>
      </c>
      <c r="H42" s="2">
        <f t="shared" ref="H42:H45" si="12">+G42*$H$1</f>
        <v>81.132407006920403</v>
      </c>
    </row>
    <row r="43" spans="1:8">
      <c r="A43" s="9" t="s">
        <v>113</v>
      </c>
      <c r="B43" s="7" t="s">
        <v>53</v>
      </c>
      <c r="C43" s="9">
        <v>1972</v>
      </c>
      <c r="D43" s="9">
        <f t="shared" si="9"/>
        <v>43</v>
      </c>
      <c r="E43" s="7" t="s">
        <v>35</v>
      </c>
      <c r="F43" s="7" t="s">
        <v>161</v>
      </c>
      <c r="G43" s="1">
        <f t="shared" si="11"/>
        <v>0.71868152919625039</v>
      </c>
      <c r="H43" s="2">
        <f t="shared" si="12"/>
        <v>71.868152919625032</v>
      </c>
    </row>
    <row r="44" spans="1:8">
      <c r="A44" s="9" t="s">
        <v>116</v>
      </c>
      <c r="B44" s="7" t="s">
        <v>98</v>
      </c>
      <c r="C44" s="9">
        <v>1975</v>
      </c>
      <c r="D44" s="9">
        <f t="shared" si="9"/>
        <v>40</v>
      </c>
      <c r="E44" s="7" t="s">
        <v>78</v>
      </c>
      <c r="F44" s="7" t="s">
        <v>162</v>
      </c>
      <c r="G44" s="1">
        <f t="shared" si="11"/>
        <v>0.54065743944636691</v>
      </c>
      <c r="H44" s="2">
        <f t="shared" si="12"/>
        <v>54.065743944636694</v>
      </c>
    </row>
    <row r="45" spans="1:8">
      <c r="A45" s="9" t="s">
        <v>118</v>
      </c>
      <c r="B45" s="7" t="s">
        <v>63</v>
      </c>
      <c r="C45" s="9">
        <v>1972</v>
      </c>
      <c r="D45" s="9">
        <f t="shared" si="9"/>
        <v>43</v>
      </c>
      <c r="E45" s="7" t="s">
        <v>18</v>
      </c>
      <c r="F45" s="7" t="s">
        <v>163</v>
      </c>
      <c r="G45" s="1">
        <f t="shared" si="11"/>
        <v>0.52478928868560426</v>
      </c>
      <c r="H45" s="2">
        <f t="shared" si="12"/>
        <v>52.478928868560423</v>
      </c>
    </row>
    <row r="46" spans="1:8">
      <c r="A46" s="9" t="s">
        <v>7</v>
      </c>
      <c r="B46" s="8"/>
      <c r="C46" s="11"/>
      <c r="D46" s="11"/>
      <c r="E46" s="8"/>
      <c r="F46" s="8"/>
      <c r="H46" s="2"/>
    </row>
    <row r="47" spans="1:8">
      <c r="A47" s="9" t="s">
        <v>31</v>
      </c>
      <c r="B47" s="7" t="s">
        <v>30</v>
      </c>
      <c r="C47" s="9"/>
      <c r="D47" s="9"/>
      <c r="E47" s="7" t="s">
        <v>3</v>
      </c>
      <c r="F47" s="7" t="s">
        <v>2</v>
      </c>
      <c r="H47" s="2"/>
    </row>
    <row r="48" spans="1:8">
      <c r="A48" s="9" t="s">
        <v>107</v>
      </c>
      <c r="B48" s="7" t="s">
        <v>96</v>
      </c>
      <c r="C48" s="9">
        <v>1966</v>
      </c>
      <c r="D48" s="9">
        <f t="shared" ref="D48:D54" si="13">+$D$1-C48</f>
        <v>49</v>
      </c>
      <c r="E48" s="7" t="s">
        <v>78</v>
      </c>
      <c r="F48" s="7" t="s">
        <v>166</v>
      </c>
      <c r="G48" s="1">
        <f>POWER(($F$48/F48),2)</f>
        <v>1</v>
      </c>
      <c r="H48" s="2">
        <f t="shared" si="2"/>
        <v>100</v>
      </c>
    </row>
    <row r="49" spans="1:8">
      <c r="A49" s="9" t="s">
        <v>110</v>
      </c>
      <c r="B49" s="7" t="s">
        <v>97</v>
      </c>
      <c r="C49" s="9">
        <v>1966</v>
      </c>
      <c r="D49" s="9">
        <f t="shared" si="13"/>
        <v>49</v>
      </c>
      <c r="E49" s="7" t="s">
        <v>19</v>
      </c>
      <c r="F49" s="7" t="s">
        <v>167</v>
      </c>
      <c r="G49" s="1">
        <f t="shared" ref="G49:G53" si="14">POWER(($F$48/F49),2)</f>
        <v>0.84906163357767761</v>
      </c>
      <c r="H49" s="2">
        <f t="shared" si="2"/>
        <v>84.906163357767767</v>
      </c>
    </row>
    <row r="50" spans="1:8">
      <c r="A50" s="9" t="s">
        <v>113</v>
      </c>
      <c r="B50" s="7" t="s">
        <v>75</v>
      </c>
      <c r="C50" s="9">
        <v>1967</v>
      </c>
      <c r="D50" s="9">
        <f t="shared" si="13"/>
        <v>48</v>
      </c>
      <c r="E50" s="7" t="s">
        <v>35</v>
      </c>
      <c r="F50" s="7" t="s">
        <v>171</v>
      </c>
      <c r="G50" s="1">
        <f t="shared" si="14"/>
        <v>0.72988585927010852</v>
      </c>
      <c r="H50" s="2">
        <f t="shared" si="2"/>
        <v>72.988585927010845</v>
      </c>
    </row>
    <row r="51" spans="1:8">
      <c r="A51" s="9" t="s">
        <v>116</v>
      </c>
      <c r="B51" s="7" t="s">
        <v>91</v>
      </c>
      <c r="C51" s="9">
        <v>1967</v>
      </c>
      <c r="D51" s="9">
        <f t="shared" si="13"/>
        <v>48</v>
      </c>
      <c r="E51" s="7" t="s">
        <v>78</v>
      </c>
      <c r="F51" s="7" t="s">
        <v>161</v>
      </c>
      <c r="G51" s="1">
        <f t="shared" si="14"/>
        <v>0.65896193771626332</v>
      </c>
      <c r="H51" s="2">
        <f t="shared" si="2"/>
        <v>65.896193771626329</v>
      </c>
    </row>
    <row r="52" spans="1:8">
      <c r="A52" s="9" t="s">
        <v>118</v>
      </c>
      <c r="B52" s="7" t="s">
        <v>60</v>
      </c>
      <c r="C52" s="9">
        <v>1967</v>
      </c>
      <c r="D52" s="9">
        <f t="shared" si="13"/>
        <v>48</v>
      </c>
      <c r="E52" s="7" t="s">
        <v>0</v>
      </c>
      <c r="F52" s="7" t="s">
        <v>172</v>
      </c>
      <c r="G52" s="1">
        <f t="shared" si="14"/>
        <v>0.65805082557118511</v>
      </c>
      <c r="H52" s="2">
        <f t="shared" si="2"/>
        <v>65.80508255711851</v>
      </c>
    </row>
    <row r="53" spans="1:8">
      <c r="A53" s="9" t="s">
        <v>121</v>
      </c>
      <c r="B53" s="7" t="s">
        <v>173</v>
      </c>
      <c r="C53" s="9">
        <v>1970</v>
      </c>
      <c r="D53" s="9">
        <f t="shared" si="13"/>
        <v>45</v>
      </c>
      <c r="E53" s="7" t="s">
        <v>18</v>
      </c>
      <c r="F53" s="7" t="s">
        <v>174</v>
      </c>
      <c r="G53" s="1">
        <f t="shared" si="14"/>
        <v>0.4391870152255099</v>
      </c>
      <c r="H53" s="2">
        <f t="shared" si="2"/>
        <v>43.91870152255099</v>
      </c>
    </row>
    <row r="54" spans="1:8">
      <c r="A54" s="9" t="s">
        <v>33</v>
      </c>
      <c r="B54" s="7" t="s">
        <v>66</v>
      </c>
      <c r="C54" s="9">
        <v>1967</v>
      </c>
      <c r="D54" s="9">
        <f t="shared" si="13"/>
        <v>48</v>
      </c>
      <c r="E54" s="7" t="s">
        <v>35</v>
      </c>
      <c r="F54" s="7" t="s">
        <v>32</v>
      </c>
      <c r="G54" s="1">
        <v>0</v>
      </c>
      <c r="H54" s="2">
        <f t="shared" si="2"/>
        <v>0</v>
      </c>
    </row>
    <row r="55" spans="1:8">
      <c r="A55" s="9" t="s">
        <v>7</v>
      </c>
      <c r="B55" s="8"/>
      <c r="C55" s="11"/>
      <c r="D55" s="11"/>
      <c r="E55" s="8"/>
      <c r="F55" s="8"/>
      <c r="H55" s="2"/>
    </row>
    <row r="56" spans="1:8">
      <c r="A56" s="9" t="s">
        <v>31</v>
      </c>
      <c r="B56" s="7" t="s">
        <v>30</v>
      </c>
      <c r="C56" s="9"/>
      <c r="D56" s="9"/>
      <c r="E56" s="7" t="s">
        <v>3</v>
      </c>
      <c r="F56" s="7" t="s">
        <v>2</v>
      </c>
      <c r="H56" s="2"/>
    </row>
    <row r="57" spans="1:8">
      <c r="A57" s="9" t="s">
        <v>107</v>
      </c>
      <c r="B57" s="7" t="s">
        <v>61</v>
      </c>
      <c r="C57" s="9">
        <v>1961</v>
      </c>
      <c r="D57" s="9">
        <f t="shared" ref="D57:D61" si="15">+$D$1-C57</f>
        <v>54</v>
      </c>
      <c r="E57" s="7" t="s">
        <v>0</v>
      </c>
      <c r="F57" s="7" t="s">
        <v>165</v>
      </c>
      <c r="G57" s="1">
        <f>POWER(($F$57/F57),2)</f>
        <v>1</v>
      </c>
      <c r="H57" s="2">
        <f t="shared" ref="H57:H61" si="16">+G57*$H$1</f>
        <v>100</v>
      </c>
    </row>
    <row r="58" spans="1:8">
      <c r="A58" s="9" t="s">
        <v>110</v>
      </c>
      <c r="B58" s="7" t="s">
        <v>94</v>
      </c>
      <c r="C58" s="9">
        <v>1964</v>
      </c>
      <c r="D58" s="9">
        <f t="shared" si="15"/>
        <v>51</v>
      </c>
      <c r="E58" s="7" t="s">
        <v>35</v>
      </c>
      <c r="F58" s="7" t="s">
        <v>168</v>
      </c>
      <c r="G58" s="1">
        <f t="shared" ref="G58:G61" si="17">POWER(($F$57/F58),2)</f>
        <v>0.77335289922482475</v>
      </c>
      <c r="H58" s="2">
        <f t="shared" si="16"/>
        <v>77.335289922482474</v>
      </c>
    </row>
    <row r="59" spans="1:8">
      <c r="A59" s="9" t="s">
        <v>113</v>
      </c>
      <c r="B59" s="7" t="s">
        <v>48</v>
      </c>
      <c r="C59" s="9">
        <v>1963</v>
      </c>
      <c r="D59" s="9">
        <f t="shared" si="15"/>
        <v>52</v>
      </c>
      <c r="E59" s="7" t="s">
        <v>0</v>
      </c>
      <c r="F59" s="7" t="s">
        <v>169</v>
      </c>
      <c r="G59" s="1">
        <f t="shared" si="17"/>
        <v>0.76733226895378448</v>
      </c>
      <c r="H59" s="2">
        <f t="shared" si="16"/>
        <v>76.733226895378451</v>
      </c>
    </row>
    <row r="60" spans="1:8">
      <c r="A60" s="9" t="s">
        <v>116</v>
      </c>
      <c r="B60" s="7" t="s">
        <v>62</v>
      </c>
      <c r="C60" s="9">
        <v>1964</v>
      </c>
      <c r="D60" s="9">
        <f t="shared" si="15"/>
        <v>51</v>
      </c>
      <c r="E60" s="7" t="s">
        <v>0</v>
      </c>
      <c r="F60" s="7" t="s">
        <v>170</v>
      </c>
      <c r="G60" s="1">
        <f t="shared" si="17"/>
        <v>0.73825829840965773</v>
      </c>
      <c r="H60" s="2">
        <f t="shared" si="16"/>
        <v>73.825829840965767</v>
      </c>
    </row>
    <row r="61" spans="1:8">
      <c r="A61" s="9" t="s">
        <v>118</v>
      </c>
      <c r="B61" s="7" t="s">
        <v>175</v>
      </c>
      <c r="C61" s="9">
        <v>1961</v>
      </c>
      <c r="D61" s="9">
        <f t="shared" si="15"/>
        <v>54</v>
      </c>
      <c r="E61" s="7" t="s">
        <v>35</v>
      </c>
      <c r="F61" s="7" t="s">
        <v>176</v>
      </c>
      <c r="G61" s="1">
        <f t="shared" si="17"/>
        <v>0.30633415281279974</v>
      </c>
      <c r="H61" s="2">
        <f t="shared" si="16"/>
        <v>30.633415281279973</v>
      </c>
    </row>
    <row r="62" spans="1:8">
      <c r="A62" s="9" t="s">
        <v>8</v>
      </c>
      <c r="B62" s="8"/>
      <c r="C62" s="11"/>
      <c r="D62" s="11"/>
      <c r="E62" s="8"/>
      <c r="F62" s="8"/>
      <c r="H62" s="2"/>
    </row>
    <row r="63" spans="1:8">
      <c r="A63" s="9" t="s">
        <v>31</v>
      </c>
      <c r="B63" s="7" t="s">
        <v>30</v>
      </c>
      <c r="C63" s="9"/>
      <c r="D63" s="9"/>
      <c r="E63" s="7" t="s">
        <v>3</v>
      </c>
      <c r="F63" s="7" t="s">
        <v>2</v>
      </c>
      <c r="H63" s="2"/>
    </row>
    <row r="64" spans="1:8">
      <c r="A64" s="9" t="s">
        <v>107</v>
      </c>
      <c r="B64" s="7" t="s">
        <v>58</v>
      </c>
      <c r="C64" s="9">
        <v>1956</v>
      </c>
      <c r="D64" s="9">
        <f t="shared" ref="D64:D68" si="18">+$D$1-C64</f>
        <v>59</v>
      </c>
      <c r="E64" s="7" t="s">
        <v>0</v>
      </c>
      <c r="F64" s="7" t="s">
        <v>177</v>
      </c>
      <c r="G64" s="1">
        <f>POWER(($F$64/F64),2)</f>
        <v>1</v>
      </c>
      <c r="H64" s="2">
        <f t="shared" si="2"/>
        <v>100</v>
      </c>
    </row>
    <row r="65" spans="1:8">
      <c r="A65" s="9" t="s">
        <v>110</v>
      </c>
      <c r="B65" s="7" t="s">
        <v>88</v>
      </c>
      <c r="C65" s="9">
        <v>1956</v>
      </c>
      <c r="D65" s="9">
        <f t="shared" si="18"/>
        <v>59</v>
      </c>
      <c r="E65" s="7" t="s">
        <v>18</v>
      </c>
      <c r="F65" s="7" t="s">
        <v>180</v>
      </c>
      <c r="G65" s="1">
        <f>POWER(($F$64/F65),2)</f>
        <v>0.65564637168237649</v>
      </c>
      <c r="H65" s="2">
        <f t="shared" si="2"/>
        <v>65.564637168237653</v>
      </c>
    </row>
    <row r="66" spans="1:8">
      <c r="A66" s="9" t="s">
        <v>113</v>
      </c>
      <c r="B66" s="7" t="s">
        <v>181</v>
      </c>
      <c r="C66" s="9">
        <v>1958</v>
      </c>
      <c r="D66" s="9">
        <f t="shared" si="18"/>
        <v>57</v>
      </c>
      <c r="E66" s="7" t="s">
        <v>35</v>
      </c>
      <c r="F66" s="7" t="s">
        <v>182</v>
      </c>
      <c r="G66" s="1">
        <f>POWER(($F$64/F66),2)</f>
        <v>0.65456756253281168</v>
      </c>
      <c r="H66" s="2">
        <f t="shared" si="2"/>
        <v>65.456756253281171</v>
      </c>
    </row>
    <row r="67" spans="1:8">
      <c r="A67" s="9" t="s">
        <v>116</v>
      </c>
      <c r="B67" s="7" t="s">
        <v>90</v>
      </c>
      <c r="C67" s="9">
        <v>1959</v>
      </c>
      <c r="D67" s="9">
        <f t="shared" si="18"/>
        <v>56</v>
      </c>
      <c r="E67" s="7" t="s">
        <v>20</v>
      </c>
      <c r="F67" s="7" t="s">
        <v>185</v>
      </c>
      <c r="G67" s="1">
        <f>POWER(($F$64/F67),2)</f>
        <v>0.58428548623893151</v>
      </c>
      <c r="H67" s="2">
        <f t="shared" si="2"/>
        <v>58.42854862389315</v>
      </c>
    </row>
    <row r="68" spans="1:8">
      <c r="A68" s="9" t="s">
        <v>118</v>
      </c>
      <c r="B68" s="7" t="s">
        <v>47</v>
      </c>
      <c r="C68" s="9">
        <v>1956</v>
      </c>
      <c r="D68" s="9">
        <f t="shared" si="18"/>
        <v>59</v>
      </c>
      <c r="E68" s="7" t="s">
        <v>21</v>
      </c>
      <c r="F68" s="7" t="s">
        <v>186</v>
      </c>
      <c r="G68" s="1">
        <f>POWER(($F$64/F68),2)</f>
        <v>0.29332817278722612</v>
      </c>
      <c r="H68" s="2">
        <f t="shared" ref="H68:H141" si="19">+G68*$H$1</f>
        <v>29.332817278722612</v>
      </c>
    </row>
    <row r="69" spans="1:8">
      <c r="A69" s="9" t="s">
        <v>8</v>
      </c>
      <c r="B69" s="8"/>
      <c r="C69" s="11"/>
      <c r="D69" s="11"/>
      <c r="E69" s="8"/>
      <c r="F69" s="8"/>
      <c r="H69" s="2"/>
    </row>
    <row r="70" spans="1:8">
      <c r="A70" s="9" t="s">
        <v>31</v>
      </c>
      <c r="B70" s="7" t="s">
        <v>30</v>
      </c>
      <c r="C70" s="9"/>
      <c r="D70" s="9"/>
      <c r="E70" s="7" t="s">
        <v>3</v>
      </c>
      <c r="F70" s="7" t="s">
        <v>2</v>
      </c>
      <c r="H70" s="2"/>
    </row>
    <row r="71" spans="1:8">
      <c r="A71" s="9" t="s">
        <v>107</v>
      </c>
      <c r="B71" s="7" t="s">
        <v>178</v>
      </c>
      <c r="C71" s="9">
        <v>1954</v>
      </c>
      <c r="D71" s="9">
        <f t="shared" ref="D71:D73" si="20">+$D$1-C71</f>
        <v>61</v>
      </c>
      <c r="E71" s="7" t="s">
        <v>35</v>
      </c>
      <c r="F71" s="7" t="s">
        <v>179</v>
      </c>
      <c r="G71" s="1">
        <f>POWER(($F$71/F71),2)</f>
        <v>1</v>
      </c>
      <c r="H71" s="2">
        <f t="shared" ref="H71:H73" si="21">+G71*$H$1</f>
        <v>100</v>
      </c>
    </row>
    <row r="72" spans="1:8">
      <c r="A72" s="9" t="s">
        <v>110</v>
      </c>
      <c r="B72" s="7" t="s">
        <v>57</v>
      </c>
      <c r="C72" s="9">
        <v>1953</v>
      </c>
      <c r="D72" s="9">
        <f t="shared" si="20"/>
        <v>62</v>
      </c>
      <c r="E72" s="7" t="s">
        <v>0</v>
      </c>
      <c r="F72" s="7" t="s">
        <v>183</v>
      </c>
      <c r="G72" s="1">
        <f t="shared" ref="G72:G73" si="22">POWER(($F$71/F72),2)</f>
        <v>0.86436525839806444</v>
      </c>
      <c r="H72" s="2">
        <f t="shared" si="21"/>
        <v>86.43652583980645</v>
      </c>
    </row>
    <row r="73" spans="1:8">
      <c r="A73" s="9" t="s">
        <v>113</v>
      </c>
      <c r="B73" s="7" t="s">
        <v>85</v>
      </c>
      <c r="C73" s="9">
        <v>1955</v>
      </c>
      <c r="D73" s="9">
        <f t="shared" si="20"/>
        <v>60</v>
      </c>
      <c r="E73" s="7" t="s">
        <v>78</v>
      </c>
      <c r="F73" s="7" t="s">
        <v>184</v>
      </c>
      <c r="G73" s="1">
        <f t="shared" si="22"/>
        <v>0.82696289062499984</v>
      </c>
      <c r="H73" s="2">
        <f t="shared" si="21"/>
        <v>82.696289062499986</v>
      </c>
    </row>
    <row r="74" spans="1:8">
      <c r="A74" s="9" t="s">
        <v>9</v>
      </c>
      <c r="B74" s="8"/>
      <c r="C74" s="11"/>
      <c r="D74" s="11"/>
      <c r="E74" s="8"/>
      <c r="F74" s="8"/>
      <c r="G74" s="1"/>
      <c r="H74" s="2"/>
    </row>
    <row r="75" spans="1:8">
      <c r="A75" s="9" t="s">
        <v>31</v>
      </c>
      <c r="B75" s="7" t="s">
        <v>30</v>
      </c>
      <c r="C75" s="9"/>
      <c r="D75" s="9"/>
      <c r="E75" s="7" t="s">
        <v>3</v>
      </c>
      <c r="F75" s="7" t="s">
        <v>2</v>
      </c>
      <c r="H75" s="2"/>
    </row>
    <row r="76" spans="1:8">
      <c r="A76" s="9" t="s">
        <v>107</v>
      </c>
      <c r="B76" s="7" t="s">
        <v>87</v>
      </c>
      <c r="C76" s="9">
        <v>1944</v>
      </c>
      <c r="D76" s="9">
        <f t="shared" ref="D76:D77" si="23">+$D$1-C76</f>
        <v>71</v>
      </c>
      <c r="E76" s="7" t="s">
        <v>0</v>
      </c>
      <c r="F76" s="7" t="s">
        <v>187</v>
      </c>
      <c r="G76" s="1">
        <f>POWER(($F$76/F76),2)</f>
        <v>1</v>
      </c>
      <c r="H76" s="2">
        <f t="shared" si="19"/>
        <v>100</v>
      </c>
    </row>
    <row r="77" spans="1:8">
      <c r="A77" s="9" t="s">
        <v>110</v>
      </c>
      <c r="B77" s="7" t="s">
        <v>84</v>
      </c>
      <c r="C77" s="9">
        <v>1950</v>
      </c>
      <c r="D77" s="9">
        <f t="shared" si="23"/>
        <v>65</v>
      </c>
      <c r="E77" s="7" t="s">
        <v>20</v>
      </c>
      <c r="F77" s="7" t="s">
        <v>189</v>
      </c>
      <c r="G77" s="1">
        <f>POWER(($F$76/F77),2)</f>
        <v>0.20410060523568568</v>
      </c>
      <c r="H77" s="2">
        <f t="shared" si="19"/>
        <v>20.410060523568568</v>
      </c>
    </row>
    <row r="78" spans="1:8">
      <c r="A78" s="9" t="s">
        <v>10</v>
      </c>
      <c r="B78" s="8"/>
      <c r="C78" s="11"/>
      <c r="D78" s="11"/>
      <c r="E78" s="8"/>
      <c r="F78" s="8"/>
      <c r="G78" s="1"/>
      <c r="H78" s="2"/>
    </row>
    <row r="79" spans="1:8">
      <c r="A79" s="9" t="s">
        <v>31</v>
      </c>
      <c r="B79" s="7" t="s">
        <v>30</v>
      </c>
      <c r="C79" s="9"/>
      <c r="D79" s="9"/>
      <c r="E79" s="7" t="s">
        <v>3</v>
      </c>
      <c r="F79" s="7" t="s">
        <v>2</v>
      </c>
      <c r="H79" s="2"/>
    </row>
    <row r="80" spans="1:8">
      <c r="A80" s="9" t="s">
        <v>107</v>
      </c>
      <c r="B80" s="7" t="s">
        <v>190</v>
      </c>
      <c r="C80" s="9">
        <v>1982</v>
      </c>
      <c r="D80" s="9">
        <f t="shared" ref="D80:D89" si="24">+$D$1-C80</f>
        <v>33</v>
      </c>
      <c r="E80" s="7" t="s">
        <v>191</v>
      </c>
      <c r="F80" s="7" t="s">
        <v>93</v>
      </c>
      <c r="G80" s="1">
        <f>POWER(($F$80/F80),2)</f>
        <v>1</v>
      </c>
      <c r="H80" s="2">
        <f t="shared" si="19"/>
        <v>100</v>
      </c>
    </row>
    <row r="81" spans="1:8">
      <c r="A81" s="9" t="s">
        <v>110</v>
      </c>
      <c r="B81" s="7" t="s">
        <v>51</v>
      </c>
      <c r="C81" s="9">
        <v>1970</v>
      </c>
      <c r="D81" s="9">
        <f t="shared" si="24"/>
        <v>45</v>
      </c>
      <c r="E81" s="7" t="s">
        <v>20</v>
      </c>
      <c r="F81" s="7" t="s">
        <v>192</v>
      </c>
      <c r="G81" s="1">
        <f t="shared" ref="G81:G89" si="25">POWER(($F$80/F81),2)</f>
        <v>0.91039407148809404</v>
      </c>
      <c r="H81" s="2">
        <f t="shared" si="19"/>
        <v>91.039407148809403</v>
      </c>
    </row>
    <row r="82" spans="1:8">
      <c r="A82" s="9" t="s">
        <v>113</v>
      </c>
      <c r="B82" s="7" t="s">
        <v>82</v>
      </c>
      <c r="C82" s="9">
        <v>1994</v>
      </c>
      <c r="D82" s="9">
        <f t="shared" si="24"/>
        <v>21</v>
      </c>
      <c r="E82" s="7" t="s">
        <v>35</v>
      </c>
      <c r="F82" s="7" t="s">
        <v>193</v>
      </c>
      <c r="G82" s="1">
        <f t="shared" si="25"/>
        <v>0.84036998174202171</v>
      </c>
      <c r="H82" s="2">
        <f t="shared" si="19"/>
        <v>84.036998174202168</v>
      </c>
    </row>
    <row r="83" spans="1:8">
      <c r="A83" s="9" t="s">
        <v>116</v>
      </c>
      <c r="B83" s="7" t="s">
        <v>194</v>
      </c>
      <c r="C83" s="9">
        <v>1997</v>
      </c>
      <c r="D83" s="9">
        <f>+$D$1-C83</f>
        <v>18</v>
      </c>
      <c r="E83" s="7" t="s">
        <v>0</v>
      </c>
      <c r="F83" s="7" t="s">
        <v>195</v>
      </c>
      <c r="G83" s="1">
        <f t="shared" si="25"/>
        <v>0.76650781918295152</v>
      </c>
      <c r="H83" s="2">
        <f>+G83*$H$1</f>
        <v>76.650781918295152</v>
      </c>
    </row>
    <row r="84" spans="1:8">
      <c r="A84" s="9" t="s">
        <v>118</v>
      </c>
      <c r="B84" s="7" t="s">
        <v>52</v>
      </c>
      <c r="C84" s="9">
        <v>1983</v>
      </c>
      <c r="D84" s="9">
        <f t="shared" si="24"/>
        <v>32</v>
      </c>
      <c r="E84" s="7" t="s">
        <v>0</v>
      </c>
      <c r="F84" s="7" t="s">
        <v>196</v>
      </c>
      <c r="G84" s="1">
        <f t="shared" si="25"/>
        <v>0.72335691686866521</v>
      </c>
      <c r="H84" s="2">
        <f t="shared" si="19"/>
        <v>72.335691686866525</v>
      </c>
    </row>
    <row r="85" spans="1:8">
      <c r="A85" s="9" t="s">
        <v>121</v>
      </c>
      <c r="B85" s="7" t="s">
        <v>55</v>
      </c>
      <c r="C85" s="9">
        <v>1993</v>
      </c>
      <c r="D85" s="9">
        <f t="shared" si="24"/>
        <v>22</v>
      </c>
      <c r="E85" s="7" t="s">
        <v>35</v>
      </c>
      <c r="F85" s="7" t="s">
        <v>197</v>
      </c>
      <c r="G85" s="1">
        <f t="shared" si="25"/>
        <v>0.6226644628099175</v>
      </c>
      <c r="H85" s="2">
        <f t="shared" si="19"/>
        <v>62.266446280991751</v>
      </c>
    </row>
    <row r="86" spans="1:8">
      <c r="A86" s="9" t="s">
        <v>124</v>
      </c>
      <c r="B86" s="7" t="s">
        <v>89</v>
      </c>
      <c r="C86" s="9">
        <v>1966</v>
      </c>
      <c r="D86" s="9">
        <f t="shared" si="24"/>
        <v>49</v>
      </c>
      <c r="E86" s="7" t="s">
        <v>18</v>
      </c>
      <c r="F86" s="7" t="s">
        <v>198</v>
      </c>
      <c r="G86" s="1">
        <f t="shared" si="25"/>
        <v>0.53537840481732701</v>
      </c>
      <c r="H86" s="2">
        <f t="shared" si="19"/>
        <v>53.537840481732701</v>
      </c>
    </row>
    <row r="87" spans="1:8">
      <c r="A87" s="9" t="s">
        <v>127</v>
      </c>
      <c r="B87" s="7" t="s">
        <v>50</v>
      </c>
      <c r="C87" s="9">
        <v>1987</v>
      </c>
      <c r="D87" s="9">
        <f t="shared" si="24"/>
        <v>28</v>
      </c>
      <c r="E87" s="7" t="s">
        <v>0</v>
      </c>
      <c r="F87" s="7" t="s">
        <v>199</v>
      </c>
      <c r="G87" s="1">
        <f t="shared" si="25"/>
        <v>0.52271317051489063</v>
      </c>
      <c r="H87" s="2">
        <f t="shared" si="19"/>
        <v>52.271317051489063</v>
      </c>
    </row>
    <row r="88" spans="1:8">
      <c r="A88" s="9" t="s">
        <v>130</v>
      </c>
      <c r="B88" s="7" t="s">
        <v>54</v>
      </c>
      <c r="C88" s="9">
        <v>1993</v>
      </c>
      <c r="D88" s="9">
        <f t="shared" si="24"/>
        <v>22</v>
      </c>
      <c r="E88" s="7" t="s">
        <v>22</v>
      </c>
      <c r="F88" s="7" t="s">
        <v>201</v>
      </c>
      <c r="G88" s="1">
        <f t="shared" si="25"/>
        <v>0.50619725880139754</v>
      </c>
      <c r="H88" s="2">
        <f t="shared" si="19"/>
        <v>50.619725880139754</v>
      </c>
    </row>
    <row r="89" spans="1:8">
      <c r="A89" s="9">
        <v>10</v>
      </c>
      <c r="B89" s="7" t="s">
        <v>67</v>
      </c>
      <c r="C89" s="9">
        <v>1994</v>
      </c>
      <c r="D89" s="9">
        <f t="shared" si="24"/>
        <v>21</v>
      </c>
      <c r="E89" s="7" t="s">
        <v>22</v>
      </c>
      <c r="F89" s="7" t="s">
        <v>202</v>
      </c>
      <c r="G89" s="1">
        <f t="shared" si="25"/>
        <v>0.36018967333706847</v>
      </c>
      <c r="H89" s="2">
        <f t="shared" si="19"/>
        <v>36.018967333706847</v>
      </c>
    </row>
    <row r="90" spans="1:8">
      <c r="A90" s="9" t="s">
        <v>74</v>
      </c>
      <c r="B90" s="8"/>
      <c r="C90" s="11"/>
      <c r="D90" s="11"/>
      <c r="E90" s="8"/>
      <c r="F90" s="8"/>
      <c r="H90" s="2"/>
    </row>
    <row r="91" spans="1:8">
      <c r="A91" s="9" t="s">
        <v>31</v>
      </c>
      <c r="B91" s="7" t="s">
        <v>30</v>
      </c>
      <c r="C91" s="9"/>
      <c r="D91" s="9"/>
      <c r="E91" s="7" t="s">
        <v>3</v>
      </c>
      <c r="F91" s="7" t="s">
        <v>2</v>
      </c>
      <c r="H91" s="2"/>
    </row>
    <row r="92" spans="1:8">
      <c r="A92" s="9" t="s">
        <v>107</v>
      </c>
      <c r="B92" s="7" t="s">
        <v>49</v>
      </c>
      <c r="C92" s="9">
        <v>1974</v>
      </c>
      <c r="D92" s="9">
        <f t="shared" ref="D92:D95" si="26">+$D$1-C92</f>
        <v>41</v>
      </c>
      <c r="E92" s="7" t="s">
        <v>0</v>
      </c>
      <c r="F92" s="7" t="s">
        <v>203</v>
      </c>
      <c r="G92" s="1">
        <f>POWER(($F$92/F92),2)</f>
        <v>1</v>
      </c>
      <c r="H92" s="2">
        <f t="shared" si="19"/>
        <v>100</v>
      </c>
    </row>
    <row r="93" spans="1:8">
      <c r="A93" s="9" t="s">
        <v>110</v>
      </c>
      <c r="B93" s="7" t="s">
        <v>59</v>
      </c>
      <c r="C93" s="9">
        <v>1960</v>
      </c>
      <c r="D93" s="9">
        <f t="shared" si="26"/>
        <v>55</v>
      </c>
      <c r="E93" s="7" t="s">
        <v>0</v>
      </c>
      <c r="F93" s="7" t="s">
        <v>192</v>
      </c>
      <c r="G93" s="1">
        <f t="shared" ref="G93:G95" si="27">POWER(($F$92/F93),2)</f>
        <v>0.84797258907603357</v>
      </c>
      <c r="H93" s="2">
        <f t="shared" si="19"/>
        <v>84.79725890760335</v>
      </c>
    </row>
    <row r="94" spans="1:8">
      <c r="A94" s="9" t="s">
        <v>113</v>
      </c>
      <c r="B94" s="7" t="s">
        <v>83</v>
      </c>
      <c r="C94" s="9">
        <v>1982</v>
      </c>
      <c r="D94" s="9">
        <f t="shared" si="26"/>
        <v>33</v>
      </c>
      <c r="E94" s="7" t="s">
        <v>0</v>
      </c>
      <c r="F94" s="7" t="s">
        <v>92</v>
      </c>
      <c r="G94" s="1">
        <f t="shared" si="27"/>
        <v>0.83741920601744679</v>
      </c>
      <c r="H94" s="2">
        <f t="shared" si="19"/>
        <v>83.741920601744681</v>
      </c>
    </row>
    <row r="95" spans="1:8">
      <c r="A95" s="9" t="s">
        <v>116</v>
      </c>
      <c r="B95" s="7" t="s">
        <v>73</v>
      </c>
      <c r="C95" s="9">
        <v>1956</v>
      </c>
      <c r="D95" s="9">
        <f t="shared" si="26"/>
        <v>59</v>
      </c>
      <c r="E95" s="7" t="s">
        <v>35</v>
      </c>
      <c r="F95" s="7" t="s">
        <v>204</v>
      </c>
      <c r="G95" s="1">
        <f t="shared" si="27"/>
        <v>0.82603643905358237</v>
      </c>
      <c r="H95" s="2">
        <f t="shared" si="19"/>
        <v>82.60364390535824</v>
      </c>
    </row>
    <row r="96" spans="1:8">
      <c r="A96" s="9" t="s">
        <v>205</v>
      </c>
      <c r="B96" s="8"/>
      <c r="C96" s="11"/>
      <c r="D96" s="11"/>
      <c r="E96" s="8"/>
      <c r="F96" s="8"/>
      <c r="H96" s="2"/>
    </row>
    <row r="97" spans="1:8">
      <c r="A97" s="9" t="s">
        <v>31</v>
      </c>
      <c r="B97" s="7" t="s">
        <v>30</v>
      </c>
      <c r="C97" s="9"/>
      <c r="D97" s="9"/>
      <c r="E97" s="7" t="s">
        <v>3</v>
      </c>
      <c r="F97" s="7" t="s">
        <v>2</v>
      </c>
      <c r="H97" s="2"/>
    </row>
    <row r="98" spans="1:8">
      <c r="A98" s="9" t="s">
        <v>107</v>
      </c>
      <c r="B98" s="7" t="s">
        <v>206</v>
      </c>
      <c r="C98" s="9">
        <v>2005</v>
      </c>
      <c r="D98" s="9">
        <f t="shared" ref="D98:D101" si="28">+$D$1-C98</f>
        <v>10</v>
      </c>
      <c r="E98" s="7" t="s">
        <v>0</v>
      </c>
      <c r="F98" s="7" t="s">
        <v>207</v>
      </c>
      <c r="G98" s="1">
        <f>POWER(($F$98/F98),2)</f>
        <v>1</v>
      </c>
      <c r="H98" s="2">
        <f t="shared" si="19"/>
        <v>100</v>
      </c>
    </row>
    <row r="99" spans="1:8">
      <c r="A99" s="9" t="s">
        <v>110</v>
      </c>
      <c r="B99" s="7" t="s">
        <v>208</v>
      </c>
      <c r="C99" s="9">
        <v>2006</v>
      </c>
      <c r="D99" s="9">
        <f t="shared" si="28"/>
        <v>9</v>
      </c>
      <c r="E99" s="7" t="s">
        <v>35</v>
      </c>
      <c r="F99" s="7" t="s">
        <v>209</v>
      </c>
      <c r="G99" s="1">
        <f t="shared" ref="G99:G101" si="29">POWER(($F$98/F99),2)</f>
        <v>0.79962249420246545</v>
      </c>
      <c r="H99" s="2">
        <f t="shared" si="19"/>
        <v>79.96224942024655</v>
      </c>
    </row>
    <row r="100" spans="1:8">
      <c r="A100" s="9" t="s">
        <v>113</v>
      </c>
      <c r="B100" s="7" t="s">
        <v>210</v>
      </c>
      <c r="C100" s="9">
        <v>2003</v>
      </c>
      <c r="D100" s="9">
        <f t="shared" si="28"/>
        <v>12</v>
      </c>
      <c r="E100" s="7" t="s">
        <v>19</v>
      </c>
      <c r="F100" s="7" t="s">
        <v>211</v>
      </c>
      <c r="G100" s="1">
        <f t="shared" si="29"/>
        <v>0.66952508515607401</v>
      </c>
      <c r="H100" s="2">
        <f t="shared" si="19"/>
        <v>66.952508515607406</v>
      </c>
    </row>
    <row r="101" spans="1:8">
      <c r="A101" s="9" t="s">
        <v>116</v>
      </c>
      <c r="B101" s="7" t="s">
        <v>212</v>
      </c>
      <c r="C101" s="9">
        <v>2004</v>
      </c>
      <c r="D101" s="9">
        <f t="shared" si="28"/>
        <v>11</v>
      </c>
      <c r="E101" s="7" t="s">
        <v>22</v>
      </c>
      <c r="F101" s="7" t="s">
        <v>213</v>
      </c>
      <c r="G101" s="1">
        <f t="shared" si="29"/>
        <v>0.6397821832739331</v>
      </c>
      <c r="H101" s="2">
        <f t="shared" si="19"/>
        <v>63.978218327393307</v>
      </c>
    </row>
    <row r="102" spans="1:8">
      <c r="A102" s="9" t="s">
        <v>11</v>
      </c>
      <c r="B102" s="8"/>
      <c r="C102" s="11"/>
      <c r="D102" s="11"/>
      <c r="E102" s="8"/>
      <c r="F102" s="8"/>
      <c r="H102" s="2"/>
    </row>
    <row r="103" spans="1:8">
      <c r="A103" s="9" t="s">
        <v>31</v>
      </c>
      <c r="B103" s="7" t="s">
        <v>30</v>
      </c>
      <c r="C103" s="9"/>
      <c r="D103" s="9"/>
      <c r="E103" s="7" t="s">
        <v>3</v>
      </c>
      <c r="F103" s="7" t="s">
        <v>2</v>
      </c>
      <c r="H103" s="2"/>
    </row>
    <row r="104" spans="1:8">
      <c r="A104" s="9" t="s">
        <v>107</v>
      </c>
      <c r="B104" s="7" t="s">
        <v>80</v>
      </c>
      <c r="C104" s="9">
        <v>2001</v>
      </c>
      <c r="D104" s="9">
        <f t="shared" ref="D104:D106" si="30">+$D$1-C104</f>
        <v>14</v>
      </c>
      <c r="E104" s="7" t="s">
        <v>35</v>
      </c>
      <c r="F104" s="7" t="s">
        <v>185</v>
      </c>
      <c r="G104" s="1">
        <f>POWER(($F$104/F104),2)</f>
        <v>1</v>
      </c>
      <c r="H104" s="2">
        <f t="shared" si="19"/>
        <v>100</v>
      </c>
    </row>
    <row r="105" spans="1:8">
      <c r="A105" s="9" t="s">
        <v>110</v>
      </c>
      <c r="B105" s="7" t="s">
        <v>214</v>
      </c>
      <c r="C105" s="9"/>
      <c r="D105" s="9"/>
      <c r="E105" s="7" t="s">
        <v>35</v>
      </c>
      <c r="F105" s="7" t="s">
        <v>215</v>
      </c>
      <c r="G105" s="1">
        <f t="shared" ref="G105:G107" si="31">POWER(($F$104/F105),2)</f>
        <v>0.60966987870349165</v>
      </c>
      <c r="H105" s="2">
        <f t="shared" si="19"/>
        <v>60.966987870349165</v>
      </c>
    </row>
    <row r="106" spans="1:8">
      <c r="A106" s="9" t="s">
        <v>113</v>
      </c>
      <c r="B106" s="7" t="s">
        <v>216</v>
      </c>
      <c r="C106" s="9">
        <v>2002</v>
      </c>
      <c r="D106" s="9">
        <f t="shared" si="30"/>
        <v>13</v>
      </c>
      <c r="E106" s="7" t="s">
        <v>0</v>
      </c>
      <c r="F106" s="7" t="s">
        <v>195</v>
      </c>
      <c r="G106" s="1">
        <f t="shared" si="31"/>
        <v>0.54939281947362728</v>
      </c>
      <c r="H106" s="2">
        <f t="shared" si="19"/>
        <v>54.93928194736273</v>
      </c>
    </row>
    <row r="107" spans="1:8">
      <c r="A107" s="9" t="s">
        <v>116</v>
      </c>
      <c r="B107" s="7" t="s">
        <v>217</v>
      </c>
      <c r="C107" s="9"/>
      <c r="D107" s="9"/>
      <c r="E107" s="7" t="s">
        <v>35</v>
      </c>
      <c r="F107" s="7" t="s">
        <v>218</v>
      </c>
      <c r="G107" s="1">
        <f t="shared" si="31"/>
        <v>0.15628374536441991</v>
      </c>
      <c r="H107" s="2">
        <f t="shared" si="19"/>
        <v>15.628374536441992</v>
      </c>
    </row>
    <row r="108" spans="1:8">
      <c r="A108" s="9" t="s">
        <v>12</v>
      </c>
      <c r="B108" s="8"/>
      <c r="C108" s="11"/>
      <c r="D108" s="11"/>
      <c r="E108" s="8"/>
      <c r="F108" s="8"/>
      <c r="G108" s="1"/>
      <c r="H108" s="2"/>
    </row>
    <row r="109" spans="1:8">
      <c r="A109" s="9" t="s">
        <v>31</v>
      </c>
      <c r="B109" s="7" t="s">
        <v>30</v>
      </c>
      <c r="C109" s="9"/>
      <c r="D109" s="9"/>
      <c r="E109" s="7" t="s">
        <v>3</v>
      </c>
      <c r="F109" s="7" t="s">
        <v>2</v>
      </c>
      <c r="H109" s="2"/>
    </row>
    <row r="110" spans="1:8">
      <c r="A110" s="9" t="s">
        <v>107</v>
      </c>
      <c r="B110" s="7" t="s">
        <v>43</v>
      </c>
      <c r="C110" s="9">
        <v>1999</v>
      </c>
      <c r="D110" s="9">
        <f t="shared" ref="D110:D112" si="32">+$D$1-C110</f>
        <v>16</v>
      </c>
      <c r="E110" s="7" t="s">
        <v>35</v>
      </c>
      <c r="F110" s="7" t="s">
        <v>81</v>
      </c>
      <c r="G110" s="1">
        <f>POWER(($F$110/F110),2)</f>
        <v>1</v>
      </c>
      <c r="H110" s="2">
        <f t="shared" si="19"/>
        <v>100</v>
      </c>
    </row>
    <row r="111" spans="1:8">
      <c r="A111" s="9" t="s">
        <v>110</v>
      </c>
      <c r="B111" s="7" t="s">
        <v>45</v>
      </c>
      <c r="C111" s="9">
        <v>2000</v>
      </c>
      <c r="D111" s="9">
        <f t="shared" si="32"/>
        <v>15</v>
      </c>
      <c r="E111" s="7" t="s">
        <v>0</v>
      </c>
      <c r="F111" s="7" t="s">
        <v>219</v>
      </c>
      <c r="G111" s="1">
        <f t="shared" ref="G111:G112" si="33">POWER(($F$110/F111),2)</f>
        <v>0.80739340474690169</v>
      </c>
      <c r="H111" s="2">
        <f t="shared" si="19"/>
        <v>80.739340474690167</v>
      </c>
    </row>
    <row r="112" spans="1:8">
      <c r="A112" s="9" t="s">
        <v>113</v>
      </c>
      <c r="B112" s="7" t="s">
        <v>44</v>
      </c>
      <c r="C112" s="9">
        <v>2000</v>
      </c>
      <c r="D112" s="9">
        <f t="shared" si="32"/>
        <v>15</v>
      </c>
      <c r="E112" s="7" t="s">
        <v>22</v>
      </c>
      <c r="F112" s="7" t="s">
        <v>220</v>
      </c>
      <c r="G112" s="1">
        <f t="shared" si="33"/>
        <v>0.51374920645527766</v>
      </c>
      <c r="H112" s="2">
        <f t="shared" si="19"/>
        <v>51.374920645527766</v>
      </c>
    </row>
    <row r="113" spans="1:8">
      <c r="A113" s="9" t="s">
        <v>25</v>
      </c>
      <c r="B113" s="8"/>
      <c r="C113" s="11"/>
      <c r="D113" s="11"/>
      <c r="E113" s="8"/>
      <c r="F113" s="8"/>
      <c r="H113" s="2"/>
    </row>
    <row r="114" spans="1:8">
      <c r="A114" s="9" t="s">
        <v>31</v>
      </c>
      <c r="B114" s="7" t="s">
        <v>30</v>
      </c>
      <c r="C114" s="9"/>
      <c r="D114" s="9"/>
      <c r="E114" s="7" t="s">
        <v>3</v>
      </c>
      <c r="F114" s="7" t="s">
        <v>2</v>
      </c>
      <c r="H114" s="2"/>
    </row>
    <row r="115" spans="1:8">
      <c r="A115" s="9" t="s">
        <v>107</v>
      </c>
      <c r="B115" s="7" t="s">
        <v>42</v>
      </c>
      <c r="C115" s="9">
        <v>1997</v>
      </c>
      <c r="D115" s="9">
        <f t="shared" ref="D115" si="34">+$D$1-C115</f>
        <v>18</v>
      </c>
      <c r="E115" s="7" t="s">
        <v>78</v>
      </c>
      <c r="F115" s="7" t="s">
        <v>188</v>
      </c>
      <c r="G115" s="1">
        <f>POWER(($F$115/F115),2)</f>
        <v>1</v>
      </c>
      <c r="H115" s="2">
        <f t="shared" si="19"/>
        <v>100</v>
      </c>
    </row>
    <row r="116" spans="1:8">
      <c r="A116" s="9" t="s">
        <v>13</v>
      </c>
      <c r="B116" s="8"/>
      <c r="C116" s="11"/>
      <c r="D116" s="11"/>
      <c r="E116" s="8"/>
      <c r="F116" s="8"/>
      <c r="G116" s="1"/>
      <c r="H116" s="2"/>
    </row>
    <row r="117" spans="1:8">
      <c r="A117" s="9" t="s">
        <v>31</v>
      </c>
      <c r="B117" s="7" t="s">
        <v>30</v>
      </c>
      <c r="C117" s="9"/>
      <c r="D117" s="9"/>
      <c r="E117" s="7" t="s">
        <v>3</v>
      </c>
      <c r="F117" s="7" t="s">
        <v>2</v>
      </c>
      <c r="H117" s="2"/>
    </row>
    <row r="118" spans="1:8">
      <c r="A118" s="9" t="s">
        <v>107</v>
      </c>
      <c r="B118" s="7" t="s">
        <v>221</v>
      </c>
      <c r="C118" s="9">
        <v>1977</v>
      </c>
      <c r="D118" s="9">
        <f t="shared" ref="D118:D119" si="35">+$D$1-C118</f>
        <v>38</v>
      </c>
      <c r="E118" s="7" t="s">
        <v>18</v>
      </c>
      <c r="F118" s="7" t="s">
        <v>222</v>
      </c>
      <c r="G118" s="1">
        <f>POWER(($F$118/F118),2)</f>
        <v>1</v>
      </c>
      <c r="H118" s="2">
        <f t="shared" si="19"/>
        <v>100</v>
      </c>
    </row>
    <row r="119" spans="1:8">
      <c r="A119" s="9" t="s">
        <v>110</v>
      </c>
      <c r="B119" s="7" t="s">
        <v>225</v>
      </c>
      <c r="C119" s="9">
        <v>1978</v>
      </c>
      <c r="D119" s="9">
        <f t="shared" si="35"/>
        <v>37</v>
      </c>
      <c r="E119" s="7" t="s">
        <v>18</v>
      </c>
      <c r="F119" s="7" t="s">
        <v>226</v>
      </c>
      <c r="G119" s="1">
        <f t="shared" ref="G119" si="36">POWER(($F$118/F119),2)</f>
        <v>0.43982206873905189</v>
      </c>
      <c r="H119" s="2">
        <f t="shared" si="19"/>
        <v>43.982206873905191</v>
      </c>
    </row>
    <row r="120" spans="1:8">
      <c r="A120" s="10" t="s">
        <v>348</v>
      </c>
      <c r="B120" s="8"/>
      <c r="C120" s="11"/>
      <c r="D120" s="11"/>
      <c r="E120" s="8"/>
      <c r="F120" s="8"/>
      <c r="G120" s="1"/>
      <c r="H120" s="2"/>
    </row>
    <row r="121" spans="1:8">
      <c r="A121" s="9" t="s">
        <v>31</v>
      </c>
      <c r="B121" s="7" t="s">
        <v>30</v>
      </c>
      <c r="C121" s="9"/>
      <c r="D121" s="9"/>
      <c r="E121" s="7" t="s">
        <v>3</v>
      </c>
      <c r="F121" s="7" t="s">
        <v>2</v>
      </c>
      <c r="H121" s="2"/>
    </row>
    <row r="122" spans="1:8">
      <c r="A122" s="9" t="s">
        <v>107</v>
      </c>
      <c r="B122" s="7" t="s">
        <v>41</v>
      </c>
      <c r="C122" s="9">
        <v>1973</v>
      </c>
      <c r="D122" s="9">
        <f t="shared" ref="D122:D123" si="37">+$D$1-C122</f>
        <v>42</v>
      </c>
      <c r="E122" s="7" t="s">
        <v>35</v>
      </c>
      <c r="F122" s="7" t="s">
        <v>223</v>
      </c>
      <c r="G122" s="1">
        <f>POWER(($F$122/F122),2)</f>
        <v>1</v>
      </c>
      <c r="H122" s="2">
        <f t="shared" ref="H122:H123" si="38">+G122*$H$1</f>
        <v>100</v>
      </c>
    </row>
    <row r="123" spans="1:8">
      <c r="A123" s="9" t="s">
        <v>110</v>
      </c>
      <c r="B123" s="7" t="s">
        <v>38</v>
      </c>
      <c r="C123" s="9">
        <v>1965</v>
      </c>
      <c r="D123" s="9">
        <f t="shared" si="37"/>
        <v>50</v>
      </c>
      <c r="E123" s="7" t="s">
        <v>22</v>
      </c>
      <c r="F123" s="7" t="s">
        <v>224</v>
      </c>
      <c r="G123" s="1">
        <f t="shared" ref="G123" si="39">POWER(($F$122/F123),2)</f>
        <v>0.67284883109328997</v>
      </c>
      <c r="H123" s="2">
        <f t="shared" si="38"/>
        <v>67.284883109329002</v>
      </c>
    </row>
    <row r="124" spans="1:8">
      <c r="A124" s="9" t="s">
        <v>14</v>
      </c>
      <c r="B124" s="8"/>
      <c r="C124" s="11"/>
      <c r="D124" s="11"/>
      <c r="E124" s="8"/>
      <c r="F124" s="8"/>
      <c r="H124" s="2"/>
    </row>
    <row r="125" spans="1:8">
      <c r="A125" s="9" t="s">
        <v>31</v>
      </c>
      <c r="B125" s="7" t="s">
        <v>30</v>
      </c>
      <c r="C125" s="9"/>
      <c r="D125" s="9"/>
      <c r="E125" s="7" t="s">
        <v>3</v>
      </c>
      <c r="F125" s="7" t="s">
        <v>2</v>
      </c>
      <c r="H125" s="2"/>
    </row>
    <row r="126" spans="1:8">
      <c r="A126" s="9" t="s">
        <v>107</v>
      </c>
      <c r="B126" s="7" t="s">
        <v>79</v>
      </c>
      <c r="C126" s="9">
        <v>1956</v>
      </c>
      <c r="D126" s="9">
        <f>+$D$1-C126</f>
        <v>59</v>
      </c>
      <c r="E126" s="7" t="s">
        <v>35</v>
      </c>
      <c r="F126" s="7" t="s">
        <v>227</v>
      </c>
      <c r="G126" s="1">
        <f>POWER(($F$126/F126),2)</f>
        <v>1</v>
      </c>
      <c r="H126" s="2">
        <f>+G126*$H$1</f>
        <v>100</v>
      </c>
    </row>
    <row r="127" spans="1:8">
      <c r="A127" s="9" t="s">
        <v>107</v>
      </c>
      <c r="B127" s="7" t="s">
        <v>228</v>
      </c>
      <c r="C127" s="9">
        <v>1967</v>
      </c>
      <c r="D127" s="9">
        <f t="shared" ref="D127:D128" si="40">+$D$1-C127</f>
        <v>48</v>
      </c>
      <c r="E127" s="7" t="s">
        <v>78</v>
      </c>
      <c r="F127" s="7" t="s">
        <v>229</v>
      </c>
      <c r="G127" s="1">
        <f>POWER(($F$126/F127),2)</f>
        <v>0.88857656357858472</v>
      </c>
      <c r="H127" s="2">
        <f t="shared" si="19"/>
        <v>88.857656357858474</v>
      </c>
    </row>
    <row r="128" spans="1:8">
      <c r="A128" s="9" t="s">
        <v>110</v>
      </c>
      <c r="B128" s="7" t="s">
        <v>27</v>
      </c>
      <c r="C128" s="9">
        <v>1966</v>
      </c>
      <c r="D128" s="9">
        <f t="shared" si="40"/>
        <v>49</v>
      </c>
      <c r="E128" s="7" t="s">
        <v>21</v>
      </c>
      <c r="F128" s="7" t="s">
        <v>232</v>
      </c>
      <c r="G128" s="1">
        <f>POWER(($F$126/F128),2)</f>
        <v>0.36971616269792795</v>
      </c>
      <c r="H128" s="2">
        <f t="shared" si="19"/>
        <v>36.971616269792797</v>
      </c>
    </row>
    <row r="129" spans="1:8">
      <c r="A129" s="10" t="s">
        <v>351</v>
      </c>
      <c r="B129" s="8"/>
      <c r="C129" s="11"/>
      <c r="D129" s="11"/>
      <c r="E129" s="8"/>
      <c r="F129" s="8"/>
      <c r="H129" s="2"/>
    </row>
    <row r="130" spans="1:8">
      <c r="A130" s="9" t="s">
        <v>31</v>
      </c>
      <c r="B130" s="7" t="s">
        <v>30</v>
      </c>
      <c r="C130" s="9"/>
      <c r="D130" s="9"/>
      <c r="E130" s="7" t="s">
        <v>3</v>
      </c>
      <c r="F130" s="7" t="s">
        <v>2</v>
      </c>
      <c r="H130" s="2"/>
    </row>
    <row r="131" spans="1:8">
      <c r="A131" s="9" t="s">
        <v>110</v>
      </c>
      <c r="B131" s="7" t="s">
        <v>77</v>
      </c>
      <c r="C131" s="9">
        <v>1964</v>
      </c>
      <c r="D131" s="9">
        <f t="shared" ref="D131:D132" si="41">+$D$1-C131</f>
        <v>51</v>
      </c>
      <c r="E131" s="7" t="s">
        <v>20</v>
      </c>
      <c r="F131" s="7" t="s">
        <v>230</v>
      </c>
      <c r="G131" s="1">
        <f>POWER(($F$131/F131),2)</f>
        <v>1</v>
      </c>
      <c r="H131" s="2">
        <f t="shared" ref="H131:H132" si="42">+G131*$H$1</f>
        <v>100</v>
      </c>
    </row>
    <row r="132" spans="1:8">
      <c r="A132" s="9" t="s">
        <v>113</v>
      </c>
      <c r="B132" s="7" t="s">
        <v>39</v>
      </c>
      <c r="C132" s="9">
        <v>1962</v>
      </c>
      <c r="D132" s="9">
        <f t="shared" si="41"/>
        <v>53</v>
      </c>
      <c r="E132" s="7" t="s">
        <v>78</v>
      </c>
      <c r="F132" s="7" t="s">
        <v>231</v>
      </c>
      <c r="G132" s="1">
        <f>POWER(($F$131/F132),2)</f>
        <v>0.95461590872132807</v>
      </c>
      <c r="H132" s="2">
        <f t="shared" si="42"/>
        <v>95.461590872132803</v>
      </c>
    </row>
    <row r="133" spans="1:8">
      <c r="A133" s="9" t="s">
        <v>15</v>
      </c>
      <c r="B133" s="8"/>
      <c r="C133" s="11"/>
      <c r="D133" s="11"/>
      <c r="E133" s="8"/>
      <c r="F133" s="8"/>
      <c r="H133" s="2"/>
    </row>
    <row r="134" spans="1:8">
      <c r="A134" s="9" t="s">
        <v>31</v>
      </c>
      <c r="B134" s="7" t="s">
        <v>30</v>
      </c>
      <c r="C134" s="9"/>
      <c r="D134" s="9"/>
      <c r="E134" s="7" t="s">
        <v>3</v>
      </c>
      <c r="F134" s="7" t="s">
        <v>2</v>
      </c>
      <c r="H134" s="2"/>
    </row>
    <row r="135" spans="1:8">
      <c r="A135" s="9" t="s">
        <v>107</v>
      </c>
      <c r="B135" s="7" t="s">
        <v>28</v>
      </c>
      <c r="C135" s="9">
        <v>1956</v>
      </c>
      <c r="D135" s="9">
        <f t="shared" ref="D135" si="43">+$D$1-C135</f>
        <v>59</v>
      </c>
      <c r="E135" s="7" t="s">
        <v>0</v>
      </c>
      <c r="F135" s="7" t="s">
        <v>233</v>
      </c>
      <c r="G135" s="1">
        <f>POWER(($F$135/F135),2)</f>
        <v>1</v>
      </c>
      <c r="H135" s="2">
        <f t="shared" si="19"/>
        <v>100</v>
      </c>
    </row>
    <row r="136" spans="1:8">
      <c r="A136" s="10" t="s">
        <v>350</v>
      </c>
      <c r="B136" s="8"/>
      <c r="C136" s="11"/>
      <c r="D136" s="11"/>
      <c r="E136" s="8"/>
      <c r="F136" s="8"/>
      <c r="H136" s="2"/>
    </row>
    <row r="137" spans="1:8">
      <c r="A137" s="9" t="s">
        <v>31</v>
      </c>
      <c r="B137" s="7" t="s">
        <v>30</v>
      </c>
      <c r="C137" s="9"/>
      <c r="D137" s="9"/>
      <c r="E137" s="7" t="s">
        <v>3</v>
      </c>
      <c r="F137" s="7" t="s">
        <v>2</v>
      </c>
      <c r="H137" s="2"/>
    </row>
    <row r="138" spans="1:8">
      <c r="A138" s="9" t="s">
        <v>107</v>
      </c>
      <c r="B138" s="7" t="s">
        <v>37</v>
      </c>
      <c r="C138" s="9">
        <v>1954</v>
      </c>
      <c r="D138" s="9">
        <f t="shared" ref="D138" si="44">+$D$1-C138</f>
        <v>61</v>
      </c>
      <c r="E138" s="7" t="s">
        <v>35</v>
      </c>
      <c r="F138" s="7" t="s">
        <v>234</v>
      </c>
      <c r="G138" s="1">
        <f>POWER(($F$138/F138),2)</f>
        <v>1</v>
      </c>
      <c r="H138" s="2">
        <f t="shared" ref="H138" si="45">+G138*$H$1</f>
        <v>100</v>
      </c>
    </row>
    <row r="139" spans="1:8">
      <c r="A139" s="9" t="s">
        <v>16</v>
      </c>
      <c r="B139" s="8"/>
      <c r="C139" s="11"/>
      <c r="D139" s="11"/>
      <c r="E139" s="8"/>
      <c r="F139" s="8"/>
      <c r="G139" s="1"/>
      <c r="H139" s="2"/>
    </row>
    <row r="140" spans="1:8">
      <c r="A140" s="9" t="s">
        <v>31</v>
      </c>
      <c r="B140" s="7" t="s">
        <v>30</v>
      </c>
      <c r="C140" s="9"/>
      <c r="D140" s="9"/>
      <c r="E140" s="7" t="s">
        <v>3</v>
      </c>
      <c r="F140" s="7" t="s">
        <v>2</v>
      </c>
      <c r="H140" s="2"/>
    </row>
    <row r="141" spans="1:8">
      <c r="A141" s="9" t="s">
        <v>107</v>
      </c>
      <c r="B141" s="7" t="s">
        <v>36</v>
      </c>
      <c r="C141" s="9">
        <v>1947</v>
      </c>
      <c r="D141" s="9">
        <f t="shared" ref="D141" si="46">+$D$1-C141</f>
        <v>68</v>
      </c>
      <c r="E141" s="7" t="s">
        <v>35</v>
      </c>
      <c r="F141" s="7" t="s">
        <v>235</v>
      </c>
      <c r="G141" s="1">
        <f>POWER(($F$141/F141),2)</f>
        <v>1</v>
      </c>
      <c r="H141" s="2">
        <f t="shared" si="19"/>
        <v>100</v>
      </c>
    </row>
    <row r="142" spans="1:8">
      <c r="A142" s="9" t="s">
        <v>17</v>
      </c>
      <c r="B142" s="8"/>
      <c r="C142" s="11"/>
      <c r="D142" s="11"/>
      <c r="E142" s="8"/>
      <c r="F142" s="8"/>
      <c r="G142" s="1"/>
      <c r="H142" s="2"/>
    </row>
    <row r="143" spans="1:8">
      <c r="A143" s="9" t="s">
        <v>31</v>
      </c>
      <c r="B143" s="7" t="s">
        <v>30</v>
      </c>
      <c r="C143" s="9"/>
      <c r="D143" s="9"/>
      <c r="E143" s="7" t="s">
        <v>3</v>
      </c>
      <c r="F143" s="7" t="s">
        <v>2</v>
      </c>
      <c r="H143" s="2"/>
    </row>
    <row r="144" spans="1:8">
      <c r="A144" s="9" t="s">
        <v>107</v>
      </c>
      <c r="B144" s="7" t="s">
        <v>236</v>
      </c>
      <c r="C144" s="9">
        <v>1989</v>
      </c>
      <c r="D144" s="9">
        <f t="shared" ref="D144:D147" si="47">+$D$1-C144</f>
        <v>26</v>
      </c>
      <c r="E144" s="7" t="s">
        <v>78</v>
      </c>
      <c r="F144" s="7" t="s">
        <v>237</v>
      </c>
      <c r="G144" s="1">
        <f>POWER(($F$144/F144),2)</f>
        <v>1</v>
      </c>
      <c r="H144" s="2">
        <f t="shared" ref="H144:H152" si="48">+G144*$H$1</f>
        <v>100</v>
      </c>
    </row>
    <row r="145" spans="1:8">
      <c r="A145" s="9" t="s">
        <v>110</v>
      </c>
      <c r="B145" s="7" t="s">
        <v>34</v>
      </c>
      <c r="C145" s="9">
        <v>1991</v>
      </c>
      <c r="D145" s="9">
        <f t="shared" si="47"/>
        <v>24</v>
      </c>
      <c r="E145" s="7" t="s">
        <v>22</v>
      </c>
      <c r="F145" s="7" t="s">
        <v>238</v>
      </c>
      <c r="G145" s="1">
        <f t="shared" ref="G145:G147" si="49">POWER(($F$144/F145),2)</f>
        <v>0.65965438907420026</v>
      </c>
      <c r="H145" s="2">
        <f t="shared" si="48"/>
        <v>65.965438907420022</v>
      </c>
    </row>
    <row r="146" spans="1:8">
      <c r="A146" s="9" t="s">
        <v>113</v>
      </c>
      <c r="B146" s="7" t="s">
        <v>40</v>
      </c>
      <c r="C146" s="9">
        <v>1977</v>
      </c>
      <c r="D146" s="9">
        <f t="shared" si="47"/>
        <v>38</v>
      </c>
      <c r="E146" s="7" t="s">
        <v>0</v>
      </c>
      <c r="F146" s="7" t="s">
        <v>239</v>
      </c>
      <c r="G146" s="1">
        <f t="shared" si="49"/>
        <v>0.60657766996348805</v>
      </c>
      <c r="H146" s="2">
        <f t="shared" si="48"/>
        <v>60.657766996348805</v>
      </c>
    </row>
    <row r="147" spans="1:8">
      <c r="A147" s="9" t="s">
        <v>116</v>
      </c>
      <c r="B147" s="7" t="s">
        <v>240</v>
      </c>
      <c r="C147" s="9">
        <v>1983</v>
      </c>
      <c r="D147" s="9">
        <f t="shared" si="47"/>
        <v>32</v>
      </c>
      <c r="E147" s="7" t="s">
        <v>78</v>
      </c>
      <c r="F147" s="7" t="s">
        <v>241</v>
      </c>
      <c r="G147" s="1">
        <f t="shared" si="49"/>
        <v>0.54905427086638225</v>
      </c>
      <c r="H147" s="2">
        <f t="shared" si="48"/>
        <v>54.905427086638227</v>
      </c>
    </row>
    <row r="148" spans="1:8">
      <c r="A148" s="9" t="s">
        <v>242</v>
      </c>
      <c r="B148" s="8"/>
      <c r="C148" s="11"/>
      <c r="D148" s="11"/>
      <c r="E148" s="8"/>
      <c r="F148" s="8"/>
      <c r="H148" s="2"/>
    </row>
    <row r="149" spans="1:8">
      <c r="A149" s="9" t="s">
        <v>31</v>
      </c>
      <c r="B149" s="7" t="s">
        <v>30</v>
      </c>
      <c r="C149" s="9"/>
      <c r="D149" s="9"/>
      <c r="E149" s="7" t="s">
        <v>3</v>
      </c>
      <c r="F149" s="7" t="s">
        <v>2</v>
      </c>
      <c r="H149" s="2"/>
    </row>
    <row r="150" spans="1:8">
      <c r="A150" s="9" t="s">
        <v>107</v>
      </c>
      <c r="B150" s="7" t="s">
        <v>29</v>
      </c>
      <c r="C150" s="9">
        <v>1970</v>
      </c>
      <c r="D150" s="9">
        <f t="shared" ref="D150:D152" si="50">+$D$1-C150</f>
        <v>45</v>
      </c>
      <c r="E150" s="7" t="s">
        <v>0</v>
      </c>
      <c r="F150" s="7" t="s">
        <v>243</v>
      </c>
      <c r="G150" s="1">
        <f>POWER(($F$150/F150),2)</f>
        <v>1</v>
      </c>
      <c r="H150" s="2">
        <f t="shared" si="48"/>
        <v>100</v>
      </c>
    </row>
    <row r="151" spans="1:8">
      <c r="A151" s="9" t="s">
        <v>110</v>
      </c>
      <c r="B151" s="7" t="s">
        <v>244</v>
      </c>
      <c r="C151" s="9">
        <v>1981</v>
      </c>
      <c r="D151" s="9">
        <f t="shared" si="50"/>
        <v>34</v>
      </c>
      <c r="E151" s="7" t="s">
        <v>191</v>
      </c>
      <c r="F151" s="7" t="s">
        <v>86</v>
      </c>
      <c r="G151" s="1">
        <f t="shared" ref="G151" si="51">POWER(($F$150/F151),2)</f>
        <v>0.60463876014939455</v>
      </c>
      <c r="H151" s="2">
        <f t="shared" si="48"/>
        <v>60.463876014939459</v>
      </c>
    </row>
    <row r="152" spans="1:8">
      <c r="A152" s="9" t="s">
        <v>113</v>
      </c>
      <c r="B152" s="7" t="s">
        <v>26</v>
      </c>
      <c r="C152" s="9">
        <v>1976</v>
      </c>
      <c r="D152" s="9">
        <f t="shared" si="50"/>
        <v>39</v>
      </c>
      <c r="E152" s="7" t="s">
        <v>0</v>
      </c>
      <c r="F152" s="7" t="s">
        <v>245</v>
      </c>
      <c r="G152" s="1">
        <f>POWER(($F$150/F152),2)</f>
        <v>0.39084274979834566</v>
      </c>
      <c r="H152" s="2">
        <f t="shared" si="48"/>
        <v>39.084274979834568</v>
      </c>
    </row>
    <row r="153" spans="1:8">
      <c r="G153" s="1"/>
      <c r="H153" s="2"/>
    </row>
    <row r="154" spans="1:8">
      <c r="G154" s="1"/>
      <c r="H154" s="2"/>
    </row>
    <row r="156" spans="1:8">
      <c r="H156" s="4"/>
    </row>
    <row r="157" spans="1:8">
      <c r="G157" s="1"/>
      <c r="H157" s="2"/>
    </row>
    <row r="158" spans="1:8">
      <c r="G158" s="1"/>
      <c r="H158" s="2"/>
    </row>
    <row r="159" spans="1:8">
      <c r="G159" s="1"/>
      <c r="H159" s="2"/>
    </row>
    <row r="160" spans="1:8">
      <c r="G160" s="1"/>
      <c r="H160" s="2"/>
    </row>
    <row r="161" spans="7:8">
      <c r="G161" s="1"/>
      <c r="H161" s="2"/>
    </row>
    <row r="162" spans="7:8">
      <c r="G162" s="1"/>
      <c r="H162" s="2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4"/>
  <sheetViews>
    <sheetView topLeftCell="A23" workbookViewId="0">
      <selection activeCell="I32" sqref="I32"/>
    </sheetView>
  </sheetViews>
  <sheetFormatPr defaultRowHeight="14.5"/>
  <cols>
    <col min="1" max="1" width="7.90625" style="3" bestFit="1" customWidth="1"/>
    <col min="2" max="2" width="19.54296875" bestFit="1" customWidth="1"/>
    <col min="3" max="3" width="5.08984375" style="3" bestFit="1" customWidth="1"/>
    <col min="4" max="4" width="4.81640625" style="3" bestFit="1" customWidth="1"/>
    <col min="5" max="5" width="38.7265625" bestFit="1" customWidth="1"/>
    <col min="6" max="6" width="14.26953125" bestFit="1" customWidth="1"/>
    <col min="7" max="7" width="7.26953125" bestFit="1" customWidth="1"/>
    <col min="8" max="8" width="6.26953125" bestFit="1" customWidth="1"/>
    <col min="9" max="9" width="5.81640625" bestFit="1" customWidth="1"/>
  </cols>
  <sheetData>
    <row r="1" spans="1:9">
      <c r="A1" s="9" t="s">
        <v>106</v>
      </c>
      <c r="B1" s="8"/>
      <c r="C1" s="11"/>
      <c r="D1" s="11">
        <v>2015</v>
      </c>
      <c r="E1" s="8"/>
      <c r="F1" s="8"/>
      <c r="H1" s="4">
        <v>100</v>
      </c>
      <c r="I1">
        <v>100</v>
      </c>
    </row>
    <row r="2" spans="1:9" s="3" customFormat="1">
      <c r="A2" s="9" t="s">
        <v>31</v>
      </c>
      <c r="B2" s="9" t="s">
        <v>30</v>
      </c>
      <c r="C2" s="10" t="s">
        <v>275</v>
      </c>
      <c r="D2" s="10" t="s">
        <v>276</v>
      </c>
      <c r="E2" s="9" t="s">
        <v>3</v>
      </c>
      <c r="F2" s="9" t="s">
        <v>2</v>
      </c>
      <c r="G2" s="4"/>
      <c r="H2" s="4"/>
    </row>
    <row r="3" spans="1:9">
      <c r="A3" s="9" t="s">
        <v>107</v>
      </c>
      <c r="B3" s="7" t="s">
        <v>114</v>
      </c>
      <c r="C3" s="9">
        <v>2003</v>
      </c>
      <c r="D3" s="9">
        <f>+$D$1-C3</f>
        <v>12</v>
      </c>
      <c r="E3" s="7" t="s">
        <v>35</v>
      </c>
      <c r="F3" s="7" t="s">
        <v>246</v>
      </c>
      <c r="G3" s="1">
        <f>POWER(($F$3/F3),2)</f>
        <v>1</v>
      </c>
      <c r="H3" s="5">
        <f>ROUND(G3*$H$1,2)</f>
        <v>100</v>
      </c>
      <c r="I3">
        <v>100</v>
      </c>
    </row>
    <row r="4" spans="1:9">
      <c r="A4" s="9" t="s">
        <v>110</v>
      </c>
      <c r="B4" s="7" t="s">
        <v>122</v>
      </c>
      <c r="C4" s="9">
        <v>2004</v>
      </c>
      <c r="D4" s="9">
        <f t="shared" ref="D4:D10" si="0">+$D$1-C4</f>
        <v>11</v>
      </c>
      <c r="E4" s="7" t="s">
        <v>0</v>
      </c>
      <c r="F4" s="7" t="s">
        <v>247</v>
      </c>
      <c r="G4" s="1">
        <f t="shared" ref="G4:G9" si="1">POWER(($F$3/F4),2)</f>
        <v>0.69933815117014198</v>
      </c>
      <c r="H4" s="5">
        <f t="shared" ref="H4:H10" si="2">ROUND(G4*$H$1,2)</f>
        <v>69.930000000000007</v>
      </c>
      <c r="I4">
        <v>69.930000000000007</v>
      </c>
    </row>
    <row r="5" spans="1:9">
      <c r="A5" s="9" t="s">
        <v>113</v>
      </c>
      <c r="B5" s="7" t="s">
        <v>125</v>
      </c>
      <c r="C5" s="9">
        <v>2004</v>
      </c>
      <c r="D5" s="9">
        <f t="shared" si="0"/>
        <v>11</v>
      </c>
      <c r="E5" s="7" t="s">
        <v>35</v>
      </c>
      <c r="F5" s="7" t="s">
        <v>248</v>
      </c>
      <c r="G5" s="1">
        <f t="shared" si="1"/>
        <v>0.61043455930149515</v>
      </c>
      <c r="H5" s="5">
        <f t="shared" si="2"/>
        <v>61.04</v>
      </c>
      <c r="I5">
        <v>61.04</v>
      </c>
    </row>
    <row r="6" spans="1:9">
      <c r="A6" s="9" t="s">
        <v>116</v>
      </c>
      <c r="B6" s="7" t="s">
        <v>108</v>
      </c>
      <c r="C6" s="9">
        <v>2004</v>
      </c>
      <c r="D6" s="9">
        <f t="shared" si="0"/>
        <v>11</v>
      </c>
      <c r="E6" s="7" t="s">
        <v>0</v>
      </c>
      <c r="F6" s="7" t="s">
        <v>249</v>
      </c>
      <c r="G6" s="1">
        <f t="shared" si="1"/>
        <v>0.54790192029489748</v>
      </c>
      <c r="H6" s="5">
        <f t="shared" si="2"/>
        <v>54.79</v>
      </c>
      <c r="I6">
        <v>54.79</v>
      </c>
    </row>
    <row r="7" spans="1:9">
      <c r="A7" s="9" t="s">
        <v>118</v>
      </c>
      <c r="B7" s="7" t="s">
        <v>250</v>
      </c>
      <c r="C7" s="9">
        <v>2003</v>
      </c>
      <c r="D7" s="9">
        <f t="shared" si="0"/>
        <v>12</v>
      </c>
      <c r="E7" s="7" t="s">
        <v>35</v>
      </c>
      <c r="F7" s="7" t="s">
        <v>251</v>
      </c>
      <c r="G7" s="1">
        <f t="shared" si="1"/>
        <v>0.48020024746849854</v>
      </c>
      <c r="H7" s="5">
        <f t="shared" si="2"/>
        <v>48.02</v>
      </c>
      <c r="I7">
        <v>48.02</v>
      </c>
    </row>
    <row r="8" spans="1:9">
      <c r="A8" s="9" t="s">
        <v>121</v>
      </c>
      <c r="B8" s="7" t="s">
        <v>252</v>
      </c>
      <c r="C8" s="9">
        <v>2005</v>
      </c>
      <c r="D8" s="9">
        <f t="shared" si="0"/>
        <v>10</v>
      </c>
      <c r="E8" s="7" t="s">
        <v>35</v>
      </c>
      <c r="F8" s="7" t="s">
        <v>253</v>
      </c>
      <c r="G8" s="1">
        <f t="shared" si="1"/>
        <v>0.41369376009411896</v>
      </c>
      <c r="H8" s="5">
        <f t="shared" si="2"/>
        <v>41.37</v>
      </c>
      <c r="I8">
        <v>41.37</v>
      </c>
    </row>
    <row r="9" spans="1:9">
      <c r="A9" s="9" t="s">
        <v>124</v>
      </c>
      <c r="B9" s="7" t="s">
        <v>131</v>
      </c>
      <c r="C9" s="9">
        <v>2004</v>
      </c>
      <c r="D9" s="9">
        <f t="shared" si="0"/>
        <v>11</v>
      </c>
      <c r="E9" s="7" t="s">
        <v>21</v>
      </c>
      <c r="F9" s="7" t="s">
        <v>254</v>
      </c>
      <c r="G9" s="1">
        <f t="shared" si="1"/>
        <v>8.0643835714033732E-2</v>
      </c>
      <c r="H9" s="5">
        <f t="shared" si="2"/>
        <v>8.06</v>
      </c>
      <c r="I9">
        <v>8.06</v>
      </c>
    </row>
    <row r="10" spans="1:9">
      <c r="A10" s="9" t="s">
        <v>33</v>
      </c>
      <c r="B10" s="7" t="s">
        <v>128</v>
      </c>
      <c r="C10" s="9">
        <v>2003</v>
      </c>
      <c r="D10" s="9">
        <f t="shared" si="0"/>
        <v>12</v>
      </c>
      <c r="E10" s="7" t="s">
        <v>0</v>
      </c>
      <c r="F10" s="7" t="s">
        <v>32</v>
      </c>
      <c r="G10" s="1">
        <v>0</v>
      </c>
      <c r="H10" s="5">
        <f t="shared" si="2"/>
        <v>0</v>
      </c>
      <c r="I10">
        <v>0</v>
      </c>
    </row>
    <row r="11" spans="1:9">
      <c r="A11" s="9" t="s">
        <v>1</v>
      </c>
      <c r="B11" s="8"/>
      <c r="C11" s="11"/>
      <c r="D11" s="11"/>
      <c r="E11" s="8"/>
      <c r="F11" s="8"/>
    </row>
    <row r="12" spans="1:9">
      <c r="A12" s="9" t="s">
        <v>31</v>
      </c>
      <c r="B12" s="7" t="s">
        <v>30</v>
      </c>
      <c r="C12" s="9"/>
      <c r="D12" s="9"/>
      <c r="E12" s="7" t="s">
        <v>3</v>
      </c>
      <c r="F12" s="7" t="s">
        <v>2</v>
      </c>
      <c r="H12" s="4"/>
    </row>
    <row r="13" spans="1:9">
      <c r="A13" s="9" t="s">
        <v>107</v>
      </c>
      <c r="B13" s="7" t="s">
        <v>138</v>
      </c>
      <c r="C13" s="9">
        <v>2001</v>
      </c>
      <c r="D13" s="9">
        <f t="shared" ref="D13:D17" si="3">+$D$1-C13</f>
        <v>14</v>
      </c>
      <c r="E13" s="7" t="s">
        <v>22</v>
      </c>
      <c r="F13" s="7" t="s">
        <v>255</v>
      </c>
      <c r="G13" s="1">
        <f>POWER(($F$13/F13),2)</f>
        <v>1</v>
      </c>
      <c r="H13" s="5">
        <f t="shared" ref="H13:H19" si="4">ROUND(G13*$H$1,2)</f>
        <v>100</v>
      </c>
      <c r="I13">
        <v>100</v>
      </c>
    </row>
    <row r="14" spans="1:9">
      <c r="A14" s="9" t="s">
        <v>110</v>
      </c>
      <c r="B14" s="7" t="s">
        <v>136</v>
      </c>
      <c r="C14" s="9">
        <v>2002</v>
      </c>
      <c r="D14" s="9">
        <f t="shared" si="3"/>
        <v>13</v>
      </c>
      <c r="E14" s="7" t="s">
        <v>78</v>
      </c>
      <c r="F14" s="7" t="s">
        <v>256</v>
      </c>
      <c r="G14" s="1">
        <f t="shared" ref="G14:G18" si="5">POWER(($F$13/F14),2)</f>
        <v>0.86870300216161156</v>
      </c>
      <c r="H14" s="5">
        <f t="shared" si="4"/>
        <v>86.87</v>
      </c>
      <c r="I14">
        <v>86.87</v>
      </c>
    </row>
    <row r="15" spans="1:9">
      <c r="A15" s="9" t="s">
        <v>113</v>
      </c>
      <c r="B15" s="7" t="s">
        <v>140</v>
      </c>
      <c r="C15" s="9">
        <v>2002</v>
      </c>
      <c r="D15" s="9">
        <f t="shared" si="3"/>
        <v>13</v>
      </c>
      <c r="E15" s="7" t="s">
        <v>22</v>
      </c>
      <c r="F15" s="7" t="s">
        <v>257</v>
      </c>
      <c r="G15" s="1">
        <f t="shared" si="5"/>
        <v>0.86301799505498045</v>
      </c>
      <c r="H15" s="5">
        <f t="shared" si="4"/>
        <v>86.3</v>
      </c>
      <c r="I15">
        <v>86.3</v>
      </c>
    </row>
    <row r="16" spans="1:9">
      <c r="A16" s="9" t="s">
        <v>116</v>
      </c>
      <c r="B16" s="7" t="s">
        <v>141</v>
      </c>
      <c r="C16" s="9">
        <v>2002</v>
      </c>
      <c r="D16" s="9">
        <f t="shared" si="3"/>
        <v>13</v>
      </c>
      <c r="E16" s="7" t="s">
        <v>0</v>
      </c>
      <c r="F16" s="7" t="s">
        <v>258</v>
      </c>
      <c r="G16" s="1">
        <f t="shared" si="5"/>
        <v>0.57745511781454428</v>
      </c>
      <c r="H16" s="5">
        <f t="shared" si="4"/>
        <v>57.75</v>
      </c>
      <c r="I16">
        <v>57.75</v>
      </c>
    </row>
    <row r="17" spans="1:9">
      <c r="A17" s="9" t="s">
        <v>118</v>
      </c>
      <c r="B17" s="7" t="s">
        <v>145</v>
      </c>
      <c r="C17" s="9">
        <v>2002</v>
      </c>
      <c r="D17" s="9">
        <f t="shared" si="3"/>
        <v>13</v>
      </c>
      <c r="E17" s="7" t="s">
        <v>35</v>
      </c>
      <c r="F17" s="7" t="s">
        <v>259</v>
      </c>
      <c r="G17" s="1">
        <f t="shared" si="5"/>
        <v>0.44155488416581967</v>
      </c>
      <c r="H17" s="5">
        <f t="shared" si="4"/>
        <v>44.16</v>
      </c>
      <c r="I17">
        <v>44.16</v>
      </c>
    </row>
    <row r="18" spans="1:9">
      <c r="A18" s="9" t="s">
        <v>121</v>
      </c>
      <c r="B18" s="7" t="s">
        <v>147</v>
      </c>
      <c r="C18" s="9"/>
      <c r="D18" s="9"/>
      <c r="E18" s="7" t="s">
        <v>35</v>
      </c>
      <c r="F18" s="7" t="s">
        <v>260</v>
      </c>
      <c r="G18" s="1">
        <f t="shared" si="5"/>
        <v>0.3070084205099482</v>
      </c>
      <c r="H18" s="5">
        <f t="shared" si="4"/>
        <v>30.7</v>
      </c>
      <c r="I18">
        <v>30.7</v>
      </c>
    </row>
    <row r="19" spans="1:9">
      <c r="A19" s="9" t="s">
        <v>33</v>
      </c>
      <c r="B19" s="7" t="s">
        <v>261</v>
      </c>
      <c r="C19" s="9">
        <v>2002</v>
      </c>
      <c r="D19" s="9">
        <f t="shared" ref="D19" si="6">+$D$1-C19</f>
        <v>13</v>
      </c>
      <c r="E19" s="7" t="s">
        <v>35</v>
      </c>
      <c r="F19" s="7" t="s">
        <v>71</v>
      </c>
      <c r="G19" s="1">
        <v>0</v>
      </c>
      <c r="H19" s="5">
        <f t="shared" si="4"/>
        <v>0</v>
      </c>
      <c r="I19">
        <v>0</v>
      </c>
    </row>
    <row r="20" spans="1:9">
      <c r="A20" s="9" t="s">
        <v>4</v>
      </c>
      <c r="B20" s="8"/>
      <c r="C20" s="11"/>
      <c r="D20" s="11"/>
      <c r="E20" s="8"/>
      <c r="F20" s="8"/>
    </row>
    <row r="21" spans="1:9">
      <c r="A21" s="9" t="s">
        <v>31</v>
      </c>
      <c r="B21" s="7" t="s">
        <v>30</v>
      </c>
      <c r="C21" s="9"/>
      <c r="D21" s="9"/>
      <c r="E21" s="7" t="s">
        <v>3</v>
      </c>
      <c r="F21" s="7" t="s">
        <v>2</v>
      </c>
      <c r="H21" s="4"/>
    </row>
    <row r="22" spans="1:9">
      <c r="A22" s="9" t="s">
        <v>107</v>
      </c>
      <c r="B22" s="7" t="s">
        <v>101</v>
      </c>
      <c r="C22" s="9">
        <v>2000</v>
      </c>
      <c r="D22" s="9">
        <f t="shared" ref="D22:D26" si="7">+$D$1-C22</f>
        <v>15</v>
      </c>
      <c r="E22" s="7" t="s">
        <v>20</v>
      </c>
      <c r="F22" s="7" t="s">
        <v>262</v>
      </c>
      <c r="G22" s="1">
        <f>POWER(($F$22/F22),2)</f>
        <v>1</v>
      </c>
      <c r="H22" s="5">
        <f t="shared" ref="H22:H26" si="8">ROUND(G22*$H$1,2)</f>
        <v>100</v>
      </c>
      <c r="I22">
        <v>100</v>
      </c>
    </row>
    <row r="23" spans="1:9">
      <c r="A23" s="9" t="s">
        <v>110</v>
      </c>
      <c r="B23" s="7" t="s">
        <v>70</v>
      </c>
      <c r="C23" s="9">
        <v>1999</v>
      </c>
      <c r="D23" s="9">
        <f t="shared" si="7"/>
        <v>16</v>
      </c>
      <c r="E23" s="7" t="s">
        <v>0</v>
      </c>
      <c r="F23" s="7" t="s">
        <v>263</v>
      </c>
      <c r="G23" s="1">
        <f t="shared" ref="G23:G26" si="9">POWER(($F$22/F23),2)</f>
        <v>0.70343392299687812</v>
      </c>
      <c r="H23" s="5">
        <f t="shared" si="8"/>
        <v>70.34</v>
      </c>
      <c r="I23">
        <v>70.34</v>
      </c>
    </row>
    <row r="24" spans="1:9">
      <c r="A24" s="9" t="s">
        <v>113</v>
      </c>
      <c r="B24" s="7" t="s">
        <v>154</v>
      </c>
      <c r="C24" s="9">
        <v>1999</v>
      </c>
      <c r="D24" s="9">
        <f t="shared" si="7"/>
        <v>16</v>
      </c>
      <c r="E24" s="7" t="s">
        <v>22</v>
      </c>
      <c r="F24" s="7" t="s">
        <v>264</v>
      </c>
      <c r="G24" s="1">
        <f t="shared" si="9"/>
        <v>0.6164014171190505</v>
      </c>
      <c r="H24" s="5">
        <f t="shared" si="8"/>
        <v>61.64</v>
      </c>
      <c r="I24">
        <v>61.64</v>
      </c>
    </row>
    <row r="25" spans="1:9">
      <c r="A25" s="9" t="s">
        <v>116</v>
      </c>
      <c r="B25" s="7" t="s">
        <v>69</v>
      </c>
      <c r="C25" s="9">
        <v>1999</v>
      </c>
      <c r="D25" s="9">
        <f t="shared" si="7"/>
        <v>16</v>
      </c>
      <c r="E25" s="7" t="s">
        <v>35</v>
      </c>
      <c r="F25" s="7" t="s">
        <v>265</v>
      </c>
      <c r="G25" s="1">
        <f t="shared" si="9"/>
        <v>0.57882119600760418</v>
      </c>
      <c r="H25" s="5">
        <f t="shared" si="8"/>
        <v>57.88</v>
      </c>
      <c r="I25">
        <v>57.88</v>
      </c>
    </row>
    <row r="26" spans="1:9">
      <c r="A26" s="9" t="s">
        <v>118</v>
      </c>
      <c r="B26" s="7" t="s">
        <v>72</v>
      </c>
      <c r="C26" s="9">
        <v>2000</v>
      </c>
      <c r="D26" s="9">
        <f t="shared" si="7"/>
        <v>15</v>
      </c>
      <c r="E26" s="7" t="s">
        <v>35</v>
      </c>
      <c r="F26" s="7" t="s">
        <v>266</v>
      </c>
      <c r="G26" s="1">
        <f t="shared" si="9"/>
        <v>0.27524326928730342</v>
      </c>
      <c r="H26" s="5">
        <f t="shared" si="8"/>
        <v>27.52</v>
      </c>
      <c r="I26">
        <v>27.52</v>
      </c>
    </row>
    <row r="27" spans="1:9">
      <c r="A27" s="9" t="s">
        <v>6</v>
      </c>
      <c r="B27" s="8"/>
      <c r="C27" s="11"/>
      <c r="D27" s="11"/>
      <c r="E27" s="8"/>
      <c r="F27" s="8"/>
      <c r="H27" s="2"/>
    </row>
    <row r="28" spans="1:9">
      <c r="A28" s="9" t="s">
        <v>31</v>
      </c>
      <c r="B28" s="7" t="s">
        <v>30</v>
      </c>
      <c r="C28" s="9"/>
      <c r="D28" s="9"/>
      <c r="E28" s="7" t="s">
        <v>3</v>
      </c>
      <c r="F28" s="7" t="s">
        <v>2</v>
      </c>
      <c r="H28" s="2"/>
    </row>
    <row r="29" spans="1:9">
      <c r="A29" s="9" t="s">
        <v>107</v>
      </c>
      <c r="B29" s="7" t="s">
        <v>99</v>
      </c>
      <c r="C29" s="9">
        <v>1979</v>
      </c>
      <c r="D29" s="9">
        <f t="shared" ref="D29:D30" si="10">+$D$1-C29</f>
        <v>36</v>
      </c>
      <c r="E29" s="7" t="s">
        <v>78</v>
      </c>
      <c r="F29" s="7" t="s">
        <v>269</v>
      </c>
      <c r="G29" s="1">
        <f>POWER(($F$29/F29),2)</f>
        <v>1</v>
      </c>
      <c r="H29" s="5">
        <f>ROUND(G29*$H$1,2)</f>
        <v>100</v>
      </c>
      <c r="I29">
        <v>100</v>
      </c>
    </row>
    <row r="30" spans="1:9">
      <c r="A30" s="9" t="s">
        <v>110</v>
      </c>
      <c r="B30" s="7" t="s">
        <v>159</v>
      </c>
      <c r="C30" s="9">
        <v>1977</v>
      </c>
      <c r="D30" s="9">
        <f t="shared" si="10"/>
        <v>38</v>
      </c>
      <c r="E30" s="7" t="s">
        <v>18</v>
      </c>
      <c r="F30" s="7" t="s">
        <v>270</v>
      </c>
      <c r="G30" s="1">
        <f>POWER(($F$29/F30),2)</f>
        <v>0.67422880780179062</v>
      </c>
      <c r="H30" s="5">
        <f>ROUND(G30*$H$1,2)</f>
        <v>67.42</v>
      </c>
      <c r="I30">
        <v>67.42</v>
      </c>
    </row>
    <row r="31" spans="1:9">
      <c r="A31" s="9" t="s">
        <v>113</v>
      </c>
      <c r="B31" s="7" t="s">
        <v>51</v>
      </c>
      <c r="C31" s="9">
        <v>1970</v>
      </c>
      <c r="D31" s="9">
        <f>+$D$1-C31</f>
        <v>45</v>
      </c>
      <c r="E31" s="7" t="s">
        <v>20</v>
      </c>
      <c r="F31" s="7" t="s">
        <v>271</v>
      </c>
      <c r="G31" s="1">
        <f>POWER(($F$29/F31),2)</f>
        <v>0.64696426302830057</v>
      </c>
      <c r="H31" s="5">
        <f>ROUND(G31*$H$1,2)</f>
        <v>64.7</v>
      </c>
      <c r="I31">
        <v>64.7</v>
      </c>
    </row>
    <row r="32" spans="1:9">
      <c r="A32" s="10" t="s">
        <v>346</v>
      </c>
      <c r="B32" s="8"/>
      <c r="C32" s="11"/>
      <c r="D32" s="11"/>
      <c r="E32" s="8"/>
      <c r="F32" s="8"/>
      <c r="H32" s="2"/>
    </row>
    <row r="33" spans="1:9">
      <c r="A33" s="9" t="s">
        <v>31</v>
      </c>
      <c r="B33" s="7" t="s">
        <v>30</v>
      </c>
      <c r="C33" s="9"/>
      <c r="D33" s="9"/>
      <c r="E33" s="7" t="s">
        <v>3</v>
      </c>
      <c r="F33" s="7" t="s">
        <v>2</v>
      </c>
      <c r="H33" s="2"/>
    </row>
    <row r="34" spans="1:9">
      <c r="A34" s="9" t="s">
        <v>107</v>
      </c>
      <c r="B34" s="7" t="s">
        <v>156</v>
      </c>
      <c r="C34" s="9">
        <v>1971</v>
      </c>
      <c r="D34" s="9">
        <f t="shared" ref="D34:D38" si="11">+$D$1-C34</f>
        <v>44</v>
      </c>
      <c r="E34" s="7" t="s">
        <v>35</v>
      </c>
      <c r="F34" s="7" t="s">
        <v>267</v>
      </c>
      <c r="G34" s="1">
        <f>POWER(($F$34/F34),2)</f>
        <v>1</v>
      </c>
      <c r="H34" s="5">
        <f t="shared" ref="H34:H38" si="12">ROUND(G34*$H$1,2)</f>
        <v>100</v>
      </c>
      <c r="I34">
        <v>100</v>
      </c>
    </row>
    <row r="35" spans="1:9">
      <c r="A35" s="9" t="s">
        <v>110</v>
      </c>
      <c r="B35" s="7" t="s">
        <v>53</v>
      </c>
      <c r="C35" s="9">
        <v>1972</v>
      </c>
      <c r="D35" s="9">
        <f t="shared" si="11"/>
        <v>43</v>
      </c>
      <c r="E35" s="7" t="s">
        <v>35</v>
      </c>
      <c r="F35" s="7" t="s">
        <v>268</v>
      </c>
      <c r="G35" s="1">
        <f>POWER(($F$34/F35),2)</f>
        <v>0.94035904191996966</v>
      </c>
      <c r="H35" s="5">
        <f t="shared" si="12"/>
        <v>94.04</v>
      </c>
      <c r="I35">
        <v>94.04</v>
      </c>
    </row>
    <row r="36" spans="1:9">
      <c r="A36" s="9" t="s">
        <v>116</v>
      </c>
      <c r="B36" s="7" t="s">
        <v>98</v>
      </c>
      <c r="C36" s="9">
        <v>1975</v>
      </c>
      <c r="D36" s="9">
        <f t="shared" si="11"/>
        <v>40</v>
      </c>
      <c r="E36" s="7" t="s">
        <v>78</v>
      </c>
      <c r="F36" s="7" t="s">
        <v>272</v>
      </c>
      <c r="G36" s="1">
        <f>POWER(($F$34/F36),2)</f>
        <v>0.55438479010768971</v>
      </c>
      <c r="H36" s="5">
        <f t="shared" si="12"/>
        <v>55.44</v>
      </c>
      <c r="I36">
        <v>55.44</v>
      </c>
    </row>
    <row r="37" spans="1:9">
      <c r="A37" s="9" t="s">
        <v>118</v>
      </c>
      <c r="B37" s="7" t="s">
        <v>273</v>
      </c>
      <c r="C37" s="9">
        <v>1972</v>
      </c>
      <c r="D37" s="9">
        <f t="shared" si="11"/>
        <v>43</v>
      </c>
      <c r="E37" s="7" t="s">
        <v>21</v>
      </c>
      <c r="F37" s="7" t="s">
        <v>274</v>
      </c>
      <c r="G37" s="1">
        <f>POWER(($F$34/F37),2)</f>
        <v>0.41749368177068152</v>
      </c>
      <c r="H37" s="5">
        <f t="shared" si="12"/>
        <v>41.75</v>
      </c>
      <c r="I37">
        <v>41.75</v>
      </c>
    </row>
    <row r="38" spans="1:9">
      <c r="A38" s="9" t="s">
        <v>33</v>
      </c>
      <c r="B38" s="7" t="s">
        <v>65</v>
      </c>
      <c r="C38" s="9">
        <v>1975</v>
      </c>
      <c r="D38" s="9">
        <f t="shared" si="11"/>
        <v>40</v>
      </c>
      <c r="E38" s="7" t="s">
        <v>0</v>
      </c>
      <c r="F38" s="7" t="s">
        <v>56</v>
      </c>
      <c r="G38" s="1">
        <v>0</v>
      </c>
      <c r="H38" s="5">
        <f t="shared" si="12"/>
        <v>0</v>
      </c>
      <c r="I38">
        <v>0</v>
      </c>
    </row>
    <row r="39" spans="1:9">
      <c r="A39" s="9" t="s">
        <v>7</v>
      </c>
      <c r="B39" s="8"/>
      <c r="C39" s="11"/>
      <c r="D39" s="11"/>
      <c r="E39" s="8"/>
      <c r="F39" s="8"/>
      <c r="H39" s="2"/>
    </row>
    <row r="40" spans="1:9">
      <c r="A40" s="9" t="s">
        <v>31</v>
      </c>
      <c r="B40" s="7" t="s">
        <v>30</v>
      </c>
      <c r="C40" s="9"/>
      <c r="D40" s="9"/>
      <c r="E40" s="7" t="s">
        <v>3</v>
      </c>
      <c r="F40" s="7" t="s">
        <v>2</v>
      </c>
      <c r="H40" s="2"/>
    </row>
    <row r="41" spans="1:9" s="8" customFormat="1">
      <c r="A41" s="9" t="s">
        <v>107</v>
      </c>
      <c r="B41" s="7" t="s">
        <v>97</v>
      </c>
      <c r="C41" s="9">
        <v>1966</v>
      </c>
      <c r="D41" s="9">
        <f t="shared" ref="D41:D50" si="13">+$D$1-C41</f>
        <v>49</v>
      </c>
      <c r="E41" s="7" t="s">
        <v>19</v>
      </c>
      <c r="F41" s="7" t="s">
        <v>277</v>
      </c>
      <c r="G41" s="1">
        <f>POWER(($F$41/F41),2)</f>
        <v>1</v>
      </c>
      <c r="H41" s="5">
        <f t="shared" ref="H41:H50" si="14">ROUND(G41*$H$1,2)</f>
        <v>100</v>
      </c>
      <c r="I41" s="8">
        <v>100</v>
      </c>
    </row>
    <row r="42" spans="1:9" s="8" customFormat="1">
      <c r="A42" s="9" t="s">
        <v>110</v>
      </c>
      <c r="B42" s="7" t="s">
        <v>66</v>
      </c>
      <c r="C42" s="9">
        <v>1967</v>
      </c>
      <c r="D42" s="9">
        <f t="shared" si="13"/>
        <v>48</v>
      </c>
      <c r="E42" s="7" t="s">
        <v>35</v>
      </c>
      <c r="F42" s="7" t="s">
        <v>279</v>
      </c>
      <c r="G42" s="1">
        <f t="shared" ref="G42:G49" si="15">POWER(($F$41/F42),2)</f>
        <v>0.97281214912314851</v>
      </c>
      <c r="H42" s="5">
        <f t="shared" si="14"/>
        <v>97.28</v>
      </c>
      <c r="I42" s="8">
        <v>97.28</v>
      </c>
    </row>
    <row r="43" spans="1:9" s="8" customFormat="1">
      <c r="A43" s="9" t="s">
        <v>113</v>
      </c>
      <c r="B43" s="7" t="s">
        <v>60</v>
      </c>
      <c r="C43" s="9">
        <v>1967</v>
      </c>
      <c r="D43" s="9">
        <f t="shared" si="13"/>
        <v>48</v>
      </c>
      <c r="E43" s="7" t="s">
        <v>0</v>
      </c>
      <c r="F43" s="7" t="s">
        <v>280</v>
      </c>
      <c r="G43" s="1">
        <f t="shared" si="15"/>
        <v>0.5728577197027459</v>
      </c>
      <c r="H43" s="5">
        <f t="shared" si="14"/>
        <v>57.29</v>
      </c>
      <c r="I43" s="8">
        <v>57.29</v>
      </c>
    </row>
    <row r="44" spans="1:9" s="8" customFormat="1">
      <c r="A44" s="9" t="s">
        <v>116</v>
      </c>
      <c r="B44" s="7" t="s">
        <v>281</v>
      </c>
      <c r="C44" s="9">
        <v>1967</v>
      </c>
      <c r="D44" s="9">
        <f t="shared" si="13"/>
        <v>48</v>
      </c>
      <c r="E44" s="7" t="s">
        <v>22</v>
      </c>
      <c r="F44" s="7" t="s">
        <v>282</v>
      </c>
      <c r="G44" s="1">
        <f t="shared" si="15"/>
        <v>0.44736121722198718</v>
      </c>
      <c r="H44" s="5">
        <f t="shared" si="14"/>
        <v>44.74</v>
      </c>
      <c r="I44" s="8">
        <v>44.74</v>
      </c>
    </row>
    <row r="45" spans="1:9" s="8" customFormat="1">
      <c r="A45" s="9" t="s">
        <v>118</v>
      </c>
      <c r="B45" s="7" t="s">
        <v>91</v>
      </c>
      <c r="C45" s="9">
        <v>1967</v>
      </c>
      <c r="D45" s="9">
        <f t="shared" si="13"/>
        <v>48</v>
      </c>
      <c r="E45" s="7" t="s">
        <v>78</v>
      </c>
      <c r="F45" s="7" t="s">
        <v>283</v>
      </c>
      <c r="G45" s="1">
        <f t="shared" si="15"/>
        <v>0.43869582983527761</v>
      </c>
      <c r="H45" s="5">
        <f t="shared" si="14"/>
        <v>43.87</v>
      </c>
      <c r="I45" s="8">
        <v>43.87</v>
      </c>
    </row>
    <row r="46" spans="1:9" s="8" customFormat="1">
      <c r="A46" s="9" t="s">
        <v>121</v>
      </c>
      <c r="B46" s="7" t="s">
        <v>96</v>
      </c>
      <c r="C46" s="9">
        <v>1966</v>
      </c>
      <c r="D46" s="9">
        <f t="shared" si="13"/>
        <v>49</v>
      </c>
      <c r="E46" s="7" t="s">
        <v>78</v>
      </c>
      <c r="F46" s="7" t="s">
        <v>284</v>
      </c>
      <c r="G46" s="1">
        <f t="shared" si="15"/>
        <v>0.35242217810820953</v>
      </c>
      <c r="H46" s="5">
        <f t="shared" si="14"/>
        <v>35.24</v>
      </c>
      <c r="I46" s="8">
        <v>35.24</v>
      </c>
    </row>
    <row r="47" spans="1:9" s="8" customFormat="1">
      <c r="A47" s="9" t="s">
        <v>124</v>
      </c>
      <c r="B47" s="7" t="s">
        <v>285</v>
      </c>
      <c r="C47" s="9">
        <v>1970</v>
      </c>
      <c r="D47" s="9">
        <f t="shared" si="13"/>
        <v>45</v>
      </c>
      <c r="E47" s="7" t="s">
        <v>20</v>
      </c>
      <c r="F47" s="7" t="s">
        <v>286</v>
      </c>
      <c r="G47" s="1">
        <f t="shared" si="15"/>
        <v>0.28590516360205548</v>
      </c>
      <c r="H47" s="5">
        <f t="shared" si="14"/>
        <v>28.59</v>
      </c>
      <c r="I47" s="8">
        <v>28.59</v>
      </c>
    </row>
    <row r="48" spans="1:9" s="8" customFormat="1">
      <c r="A48" s="9" t="s">
        <v>127</v>
      </c>
      <c r="B48" s="7" t="s">
        <v>75</v>
      </c>
      <c r="C48" s="9">
        <v>1967</v>
      </c>
      <c r="D48" s="9">
        <f t="shared" si="13"/>
        <v>48</v>
      </c>
      <c r="E48" s="7" t="s">
        <v>35</v>
      </c>
      <c r="F48" s="7" t="s">
        <v>288</v>
      </c>
      <c r="G48" s="1">
        <f t="shared" si="15"/>
        <v>0.21961449999385335</v>
      </c>
      <c r="H48" s="5">
        <f t="shared" si="14"/>
        <v>21.96</v>
      </c>
      <c r="I48" s="8">
        <v>21.96</v>
      </c>
    </row>
    <row r="49" spans="1:9" s="8" customFormat="1">
      <c r="A49" s="9" t="s">
        <v>130</v>
      </c>
      <c r="B49" s="7" t="s">
        <v>173</v>
      </c>
      <c r="C49" s="9">
        <v>1970</v>
      </c>
      <c r="D49" s="9">
        <f t="shared" si="13"/>
        <v>45</v>
      </c>
      <c r="E49" s="7" t="s">
        <v>18</v>
      </c>
      <c r="F49" s="7" t="s">
        <v>290</v>
      </c>
      <c r="G49" s="1">
        <f t="shared" si="15"/>
        <v>0.16237718576869803</v>
      </c>
      <c r="H49" s="5">
        <f t="shared" si="14"/>
        <v>16.239999999999998</v>
      </c>
      <c r="I49" s="8">
        <v>16.239999999999998</v>
      </c>
    </row>
    <row r="50" spans="1:9" s="8" customFormat="1">
      <c r="A50" s="12" t="s">
        <v>33</v>
      </c>
      <c r="B50" s="7" t="s">
        <v>89</v>
      </c>
      <c r="C50" s="9">
        <v>1966</v>
      </c>
      <c r="D50" s="9">
        <f t="shared" si="13"/>
        <v>49</v>
      </c>
      <c r="E50" s="7" t="s">
        <v>18</v>
      </c>
      <c r="F50" s="7" t="s">
        <v>56</v>
      </c>
      <c r="G50" s="1">
        <v>0</v>
      </c>
      <c r="H50" s="5">
        <f t="shared" si="14"/>
        <v>0</v>
      </c>
      <c r="I50" s="8">
        <v>0</v>
      </c>
    </row>
    <row r="51" spans="1:9">
      <c r="A51" s="10" t="s">
        <v>347</v>
      </c>
      <c r="B51" s="8"/>
      <c r="C51" s="11"/>
      <c r="D51" s="11"/>
      <c r="E51" s="8"/>
      <c r="F51" s="8"/>
      <c r="H51" s="2"/>
    </row>
    <row r="52" spans="1:9">
      <c r="A52" s="9" t="s">
        <v>31</v>
      </c>
      <c r="B52" s="7" t="s">
        <v>30</v>
      </c>
      <c r="C52" s="9"/>
      <c r="D52" s="9"/>
      <c r="E52" s="7" t="s">
        <v>3</v>
      </c>
      <c r="F52" s="7" t="s">
        <v>2</v>
      </c>
      <c r="H52" s="2"/>
    </row>
    <row r="53" spans="1:9" s="8" customFormat="1">
      <c r="A53" s="9" t="s">
        <v>107</v>
      </c>
      <c r="B53" s="7" t="s">
        <v>62</v>
      </c>
      <c r="C53" s="9">
        <v>1964</v>
      </c>
      <c r="D53" s="9">
        <f t="shared" ref="D53:D56" si="16">+$D$1-C53</f>
        <v>51</v>
      </c>
      <c r="E53" s="7" t="s">
        <v>0</v>
      </c>
      <c r="F53" s="7" t="s">
        <v>278</v>
      </c>
      <c r="G53" s="1">
        <f>POWER(($F$53/F53),2)</f>
        <v>1</v>
      </c>
      <c r="H53" s="5">
        <f t="shared" ref="H53:H56" si="17">ROUND(G53*$H$1,2)</f>
        <v>100</v>
      </c>
      <c r="I53" s="8">
        <v>100</v>
      </c>
    </row>
    <row r="54" spans="1:9" s="8" customFormat="1">
      <c r="A54" s="9" t="s">
        <v>110</v>
      </c>
      <c r="B54" s="7" t="s">
        <v>94</v>
      </c>
      <c r="C54" s="9">
        <v>1964</v>
      </c>
      <c r="D54" s="9">
        <f t="shared" si="16"/>
        <v>51</v>
      </c>
      <c r="E54" s="7" t="s">
        <v>35</v>
      </c>
      <c r="F54" s="7" t="s">
        <v>287</v>
      </c>
      <c r="G54" s="1">
        <f t="shared" ref="G54:G55" si="18">POWER(($F$53/F54),2)</f>
        <v>0.2472000220754495</v>
      </c>
      <c r="H54" s="5">
        <f t="shared" si="17"/>
        <v>24.72</v>
      </c>
      <c r="I54" s="8">
        <v>24.72</v>
      </c>
    </row>
    <row r="55" spans="1:9" s="8" customFormat="1">
      <c r="A55" s="9" t="s">
        <v>113</v>
      </c>
      <c r="B55" s="7" t="s">
        <v>48</v>
      </c>
      <c r="C55" s="9">
        <v>1963</v>
      </c>
      <c r="D55" s="9">
        <f t="shared" si="16"/>
        <v>52</v>
      </c>
      <c r="E55" s="7" t="s">
        <v>0</v>
      </c>
      <c r="F55" s="7" t="s">
        <v>289</v>
      </c>
      <c r="G55" s="1">
        <f t="shared" si="18"/>
        <v>0.19829447368598532</v>
      </c>
      <c r="H55" s="5">
        <f t="shared" si="17"/>
        <v>19.829999999999998</v>
      </c>
      <c r="I55" s="8">
        <v>19.829999999999998</v>
      </c>
    </row>
    <row r="56" spans="1:9" s="8" customFormat="1">
      <c r="A56" s="12" t="s">
        <v>33</v>
      </c>
      <c r="B56" s="7" t="s">
        <v>61</v>
      </c>
      <c r="C56" s="9">
        <v>1961</v>
      </c>
      <c r="D56" s="9">
        <f t="shared" si="16"/>
        <v>54</v>
      </c>
      <c r="E56" s="7" t="s">
        <v>0</v>
      </c>
      <c r="F56" s="7" t="s">
        <v>56</v>
      </c>
      <c r="G56" s="1">
        <v>0</v>
      </c>
      <c r="H56" s="5">
        <f t="shared" si="17"/>
        <v>0</v>
      </c>
      <c r="I56" s="8">
        <v>0</v>
      </c>
    </row>
    <row r="57" spans="1:9">
      <c r="A57" s="9" t="s">
        <v>8</v>
      </c>
      <c r="B57" s="8"/>
      <c r="C57" s="11"/>
      <c r="D57" s="11"/>
      <c r="E57" s="8"/>
      <c r="F57" s="8"/>
      <c r="H57" s="2"/>
    </row>
    <row r="58" spans="1:9">
      <c r="A58" s="9" t="s">
        <v>31</v>
      </c>
      <c r="B58" s="7" t="s">
        <v>30</v>
      </c>
      <c r="C58" s="9"/>
      <c r="D58" s="9"/>
      <c r="E58" s="7" t="s">
        <v>3</v>
      </c>
      <c r="F58" s="7" t="s">
        <v>2</v>
      </c>
      <c r="H58" s="2"/>
    </row>
    <row r="59" spans="1:9">
      <c r="A59" s="9" t="s">
        <v>107</v>
      </c>
      <c r="B59" s="7" t="s">
        <v>181</v>
      </c>
      <c r="C59" s="9">
        <v>1958</v>
      </c>
      <c r="D59" s="9">
        <f t="shared" ref="D59:D63" si="19">+$D$1-C59</f>
        <v>57</v>
      </c>
      <c r="E59" s="7" t="s">
        <v>35</v>
      </c>
      <c r="F59" s="7" t="s">
        <v>291</v>
      </c>
      <c r="G59" s="1">
        <f>POWER(($F$59/F59),2)</f>
        <v>1</v>
      </c>
      <c r="H59" s="5">
        <f t="shared" ref="H59:H63" si="20">ROUND(G59*$H$1,2)</f>
        <v>100</v>
      </c>
      <c r="I59">
        <v>100</v>
      </c>
    </row>
    <row r="60" spans="1:9">
      <c r="A60" s="9" t="s">
        <v>110</v>
      </c>
      <c r="B60" s="7" t="s">
        <v>88</v>
      </c>
      <c r="C60" s="9">
        <v>1956</v>
      </c>
      <c r="D60" s="9">
        <f t="shared" si="19"/>
        <v>59</v>
      </c>
      <c r="E60" s="7" t="s">
        <v>18</v>
      </c>
      <c r="F60" s="7" t="s">
        <v>292</v>
      </c>
      <c r="G60" s="1">
        <f t="shared" ref="G60:G62" si="21">POWER(($F$59/F60),2)</f>
        <v>0.87186714967523127</v>
      </c>
      <c r="H60" s="5">
        <f t="shared" si="20"/>
        <v>87.19</v>
      </c>
      <c r="I60">
        <v>87.19</v>
      </c>
    </row>
    <row r="61" spans="1:9">
      <c r="A61" s="9" t="s">
        <v>113</v>
      </c>
      <c r="B61" s="7" t="s">
        <v>47</v>
      </c>
      <c r="C61" s="9">
        <v>1956</v>
      </c>
      <c r="D61" s="9">
        <f t="shared" si="19"/>
        <v>59</v>
      </c>
      <c r="E61" s="7" t="s">
        <v>21</v>
      </c>
      <c r="F61" s="7" t="s">
        <v>296</v>
      </c>
      <c r="G61" s="1">
        <f t="shared" si="21"/>
        <v>0.50651736925937252</v>
      </c>
      <c r="H61" s="5">
        <f t="shared" si="20"/>
        <v>50.65</v>
      </c>
      <c r="I61">
        <v>50.65</v>
      </c>
    </row>
    <row r="62" spans="1:9">
      <c r="A62" s="9" t="s">
        <v>116</v>
      </c>
      <c r="B62" s="7" t="s">
        <v>90</v>
      </c>
      <c r="C62" s="9">
        <v>1959</v>
      </c>
      <c r="D62" s="9">
        <f t="shared" si="19"/>
        <v>56</v>
      </c>
      <c r="E62" s="7" t="s">
        <v>20</v>
      </c>
      <c r="F62" s="7" t="s">
        <v>297</v>
      </c>
      <c r="G62" s="1">
        <f t="shared" si="21"/>
        <v>0.50291265218012382</v>
      </c>
      <c r="H62" s="5">
        <f t="shared" si="20"/>
        <v>50.29</v>
      </c>
      <c r="I62">
        <v>50.29</v>
      </c>
    </row>
    <row r="63" spans="1:9">
      <c r="A63" s="12" t="s">
        <v>33</v>
      </c>
      <c r="B63" s="7" t="s">
        <v>58</v>
      </c>
      <c r="C63" s="9">
        <v>1956</v>
      </c>
      <c r="D63" s="9">
        <f t="shared" si="19"/>
        <v>59</v>
      </c>
      <c r="E63" s="7" t="s">
        <v>0</v>
      </c>
      <c r="F63" s="7" t="s">
        <v>71</v>
      </c>
      <c r="G63" s="1">
        <v>0</v>
      </c>
      <c r="H63" s="5">
        <f t="shared" si="20"/>
        <v>0</v>
      </c>
      <c r="I63">
        <v>0</v>
      </c>
    </row>
    <row r="64" spans="1:9">
      <c r="A64" s="10" t="s">
        <v>349</v>
      </c>
      <c r="B64" s="8"/>
      <c r="C64" s="11"/>
      <c r="D64" s="11"/>
      <c r="E64" s="8"/>
      <c r="F64" s="8"/>
      <c r="H64" s="2"/>
    </row>
    <row r="65" spans="1:9">
      <c r="A65" s="9" t="s">
        <v>31</v>
      </c>
      <c r="B65" s="7" t="s">
        <v>30</v>
      </c>
      <c r="C65" s="9"/>
      <c r="D65" s="9"/>
      <c r="E65" s="7" t="s">
        <v>3</v>
      </c>
      <c r="F65" s="7" t="s">
        <v>2</v>
      </c>
      <c r="H65" s="2"/>
    </row>
    <row r="66" spans="1:9">
      <c r="A66" s="9" t="s">
        <v>107</v>
      </c>
      <c r="B66" s="7" t="s">
        <v>178</v>
      </c>
      <c r="C66" s="9">
        <v>1954</v>
      </c>
      <c r="D66" s="9">
        <f t="shared" ref="D66:D68" si="22">+$D$1-C66</f>
        <v>61</v>
      </c>
      <c r="E66" s="7" t="s">
        <v>35</v>
      </c>
      <c r="F66" s="7" t="s">
        <v>293</v>
      </c>
      <c r="G66" s="1">
        <f>POWER(($F$66/F66),2)</f>
        <v>1</v>
      </c>
      <c r="H66" s="5">
        <f t="shared" ref="H66:H68" si="23">ROUND(G66*$H$1,2)</f>
        <v>100</v>
      </c>
      <c r="I66">
        <v>100</v>
      </c>
    </row>
    <row r="67" spans="1:9">
      <c r="A67" s="9" t="s">
        <v>110</v>
      </c>
      <c r="B67" s="7" t="s">
        <v>85</v>
      </c>
      <c r="C67" s="9">
        <v>1955</v>
      </c>
      <c r="D67" s="9">
        <f t="shared" si="22"/>
        <v>60</v>
      </c>
      <c r="E67" s="7" t="s">
        <v>78</v>
      </c>
      <c r="F67" s="7" t="s">
        <v>294</v>
      </c>
      <c r="G67" s="1">
        <f t="shared" ref="G67:G68" si="24">POWER(($F$66/F67),2)</f>
        <v>0.93269350844320731</v>
      </c>
      <c r="H67" s="5">
        <f t="shared" si="23"/>
        <v>93.27</v>
      </c>
      <c r="I67">
        <v>93.27</v>
      </c>
    </row>
    <row r="68" spans="1:9">
      <c r="A68" s="9" t="s">
        <v>113</v>
      </c>
      <c r="B68" s="7" t="s">
        <v>57</v>
      </c>
      <c r="C68" s="9">
        <v>1953</v>
      </c>
      <c r="D68" s="9">
        <f t="shared" si="22"/>
        <v>62</v>
      </c>
      <c r="E68" s="7" t="s">
        <v>0</v>
      </c>
      <c r="F68" s="7" t="s">
        <v>295</v>
      </c>
      <c r="G68" s="1">
        <f t="shared" si="24"/>
        <v>0.832374638012498</v>
      </c>
      <c r="H68" s="5">
        <f t="shared" si="23"/>
        <v>83.24</v>
      </c>
      <c r="I68">
        <v>83.24</v>
      </c>
    </row>
    <row r="69" spans="1:9">
      <c r="A69" s="9" t="s">
        <v>9</v>
      </c>
      <c r="B69" s="8"/>
      <c r="C69" s="11"/>
      <c r="D69" s="11"/>
      <c r="E69" s="8"/>
      <c r="F69" s="8"/>
      <c r="G69" s="1"/>
      <c r="H69" s="2"/>
    </row>
    <row r="70" spans="1:9">
      <c r="A70" s="9" t="s">
        <v>31</v>
      </c>
      <c r="B70" s="7" t="s">
        <v>30</v>
      </c>
      <c r="C70" s="9"/>
      <c r="D70" s="9"/>
      <c r="E70" s="7" t="s">
        <v>3</v>
      </c>
      <c r="F70" s="7" t="s">
        <v>2</v>
      </c>
      <c r="H70" s="2"/>
    </row>
    <row r="71" spans="1:9">
      <c r="A71" s="9" t="s">
        <v>107</v>
      </c>
      <c r="B71" s="7" t="s">
        <v>84</v>
      </c>
      <c r="C71" s="9">
        <v>1950</v>
      </c>
      <c r="D71" s="9">
        <f t="shared" ref="D71" si="25">+$D$1-C71</f>
        <v>65</v>
      </c>
      <c r="E71" s="7" t="s">
        <v>20</v>
      </c>
      <c r="F71" s="7" t="s">
        <v>32</v>
      </c>
      <c r="G71" s="1">
        <v>0</v>
      </c>
      <c r="H71" s="5">
        <f t="shared" ref="H71" si="26">ROUND(G71*$H$1,2)</f>
        <v>0</v>
      </c>
      <c r="I71">
        <v>0</v>
      </c>
    </row>
    <row r="72" spans="1:9">
      <c r="A72" s="9" t="s">
        <v>10</v>
      </c>
      <c r="B72" s="8"/>
      <c r="C72" s="11"/>
      <c r="D72" s="11"/>
      <c r="E72" s="8"/>
      <c r="F72" s="8"/>
      <c r="G72" s="1"/>
      <c r="H72" s="2"/>
    </row>
    <row r="73" spans="1:9">
      <c r="A73" s="9" t="s">
        <v>31</v>
      </c>
      <c r="B73" s="7" t="s">
        <v>30</v>
      </c>
      <c r="C73" s="9"/>
      <c r="D73" s="9"/>
      <c r="E73" s="7" t="s">
        <v>3</v>
      </c>
      <c r="F73" s="7" t="s">
        <v>2</v>
      </c>
      <c r="H73" s="2"/>
    </row>
    <row r="74" spans="1:9">
      <c r="A74" s="9" t="s">
        <v>107</v>
      </c>
      <c r="B74" s="7" t="s">
        <v>190</v>
      </c>
      <c r="C74" s="9">
        <v>1982</v>
      </c>
      <c r="D74" s="9">
        <f t="shared" ref="D74:D82" si="27">+$D$1-C74</f>
        <v>33</v>
      </c>
      <c r="E74" s="7" t="s">
        <v>191</v>
      </c>
      <c r="F74" s="7" t="s">
        <v>307</v>
      </c>
      <c r="G74" s="1">
        <f>POWER(($F$74/F74),2)</f>
        <v>1</v>
      </c>
      <c r="H74" s="5">
        <f t="shared" ref="H74:H82" si="28">ROUND(G74*$H$1,2)</f>
        <v>100</v>
      </c>
      <c r="I74">
        <v>100</v>
      </c>
    </row>
    <row r="75" spans="1:9">
      <c r="A75" s="9" t="s">
        <v>110</v>
      </c>
      <c r="B75" s="7" t="s">
        <v>82</v>
      </c>
      <c r="C75" s="9">
        <v>1994</v>
      </c>
      <c r="D75" s="9">
        <f t="shared" si="27"/>
        <v>21</v>
      </c>
      <c r="E75" s="7" t="s">
        <v>35</v>
      </c>
      <c r="F75" s="7" t="s">
        <v>300</v>
      </c>
      <c r="G75" s="1">
        <f t="shared" ref="G75:G81" si="29">POWER(($F$74/F75),2)</f>
        <v>0.82744703754358262</v>
      </c>
      <c r="H75" s="5">
        <f t="shared" si="28"/>
        <v>82.74</v>
      </c>
      <c r="I75">
        <v>82.74</v>
      </c>
    </row>
    <row r="76" spans="1:9">
      <c r="A76" s="9" t="s">
        <v>113</v>
      </c>
      <c r="B76" s="7" t="s">
        <v>55</v>
      </c>
      <c r="C76" s="9">
        <v>1993</v>
      </c>
      <c r="D76" s="9">
        <f t="shared" si="27"/>
        <v>22</v>
      </c>
      <c r="E76" s="7" t="s">
        <v>35</v>
      </c>
      <c r="F76" s="7" t="s">
        <v>301</v>
      </c>
      <c r="G76" s="1">
        <f t="shared" si="29"/>
        <v>0.79079149603891186</v>
      </c>
      <c r="H76" s="5">
        <f t="shared" si="28"/>
        <v>79.08</v>
      </c>
      <c r="I76">
        <v>79.08</v>
      </c>
    </row>
    <row r="77" spans="1:9">
      <c r="A77" s="9" t="s">
        <v>116</v>
      </c>
      <c r="B77" s="7" t="s">
        <v>298</v>
      </c>
      <c r="C77" s="9">
        <v>1994</v>
      </c>
      <c r="D77" s="9">
        <f t="shared" si="27"/>
        <v>21</v>
      </c>
      <c r="E77" s="7" t="s">
        <v>78</v>
      </c>
      <c r="F77" s="7" t="s">
        <v>302</v>
      </c>
      <c r="G77" s="1">
        <f t="shared" si="29"/>
        <v>0.67759434366589055</v>
      </c>
      <c r="H77" s="5">
        <f t="shared" si="28"/>
        <v>67.760000000000005</v>
      </c>
      <c r="I77">
        <v>67.760000000000005</v>
      </c>
    </row>
    <row r="78" spans="1:9">
      <c r="A78" s="9" t="s">
        <v>118</v>
      </c>
      <c r="B78" s="7" t="s">
        <v>194</v>
      </c>
      <c r="C78" s="9">
        <v>1997</v>
      </c>
      <c r="D78" s="9">
        <f t="shared" si="27"/>
        <v>18</v>
      </c>
      <c r="E78" s="7" t="s">
        <v>0</v>
      </c>
      <c r="F78" s="7" t="s">
        <v>303</v>
      </c>
      <c r="G78" s="1">
        <f t="shared" si="29"/>
        <v>0.65788733742359029</v>
      </c>
      <c r="H78" s="5">
        <f t="shared" si="28"/>
        <v>65.790000000000006</v>
      </c>
      <c r="I78">
        <v>65.790000000000006</v>
      </c>
    </row>
    <row r="79" spans="1:9">
      <c r="A79" s="9" t="s">
        <v>121</v>
      </c>
      <c r="B79" s="7" t="s">
        <v>52</v>
      </c>
      <c r="C79" s="9">
        <v>1983</v>
      </c>
      <c r="D79" s="9">
        <f t="shared" si="27"/>
        <v>32</v>
      </c>
      <c r="E79" s="7" t="s">
        <v>0</v>
      </c>
      <c r="F79" s="7" t="s">
        <v>304</v>
      </c>
      <c r="G79" s="1">
        <f t="shared" si="29"/>
        <v>0.45272628332066406</v>
      </c>
      <c r="H79" s="5">
        <f t="shared" si="28"/>
        <v>45.27</v>
      </c>
      <c r="I79">
        <v>45.27</v>
      </c>
    </row>
    <row r="80" spans="1:9">
      <c r="A80" s="9" t="s">
        <v>124</v>
      </c>
      <c r="B80" s="7" t="s">
        <v>299</v>
      </c>
      <c r="C80" s="9">
        <v>1974</v>
      </c>
      <c r="D80" s="9">
        <f t="shared" si="27"/>
        <v>41</v>
      </c>
      <c r="E80" s="7" t="s">
        <v>35</v>
      </c>
      <c r="F80" s="7" t="s">
        <v>305</v>
      </c>
      <c r="G80" s="1">
        <f t="shared" si="29"/>
        <v>0.4261582103268195</v>
      </c>
      <c r="H80" s="5">
        <f t="shared" si="28"/>
        <v>42.62</v>
      </c>
      <c r="I80">
        <v>42.62</v>
      </c>
    </row>
    <row r="81" spans="1:9">
      <c r="A81" s="9" t="s">
        <v>127</v>
      </c>
      <c r="B81" s="7" t="s">
        <v>50</v>
      </c>
      <c r="C81" s="9">
        <v>1987</v>
      </c>
      <c r="D81" s="9">
        <f t="shared" si="27"/>
        <v>28</v>
      </c>
      <c r="E81" s="7" t="s">
        <v>0</v>
      </c>
      <c r="F81" s="7" t="s">
        <v>306</v>
      </c>
      <c r="G81" s="1">
        <f t="shared" si="29"/>
        <v>0.31064012981886779</v>
      </c>
      <c r="H81" s="5">
        <f t="shared" si="28"/>
        <v>31.06</v>
      </c>
      <c r="I81">
        <v>31.06</v>
      </c>
    </row>
    <row r="82" spans="1:9">
      <c r="A82" s="12" t="s">
        <v>33</v>
      </c>
      <c r="B82" s="7" t="s">
        <v>68</v>
      </c>
      <c r="C82" s="9">
        <v>1998</v>
      </c>
      <c r="D82" s="9">
        <f t="shared" si="27"/>
        <v>17</v>
      </c>
      <c r="E82" s="7" t="s">
        <v>0</v>
      </c>
      <c r="F82" s="7" t="s">
        <v>32</v>
      </c>
      <c r="G82" s="1">
        <v>0</v>
      </c>
      <c r="H82" s="5">
        <f t="shared" si="28"/>
        <v>0</v>
      </c>
      <c r="I82">
        <v>0</v>
      </c>
    </row>
    <row r="83" spans="1:9">
      <c r="A83" s="9" t="s">
        <v>74</v>
      </c>
      <c r="B83" s="8"/>
      <c r="C83" s="11"/>
      <c r="D83" s="11"/>
      <c r="E83" s="8"/>
      <c r="F83" s="8"/>
      <c r="H83" s="2"/>
    </row>
    <row r="84" spans="1:9">
      <c r="A84" s="9" t="s">
        <v>31</v>
      </c>
      <c r="B84" s="7" t="s">
        <v>30</v>
      </c>
      <c r="C84" s="9"/>
      <c r="D84" s="9"/>
      <c r="E84" s="7" t="s">
        <v>3</v>
      </c>
      <c r="F84" s="7" t="s">
        <v>2</v>
      </c>
      <c r="H84" s="2"/>
    </row>
    <row r="85" spans="1:9">
      <c r="A85" s="9" t="s">
        <v>107</v>
      </c>
      <c r="B85" s="7" t="s">
        <v>308</v>
      </c>
      <c r="C85" s="9">
        <v>1975</v>
      </c>
      <c r="D85" s="9">
        <f t="shared" ref="D85:D87" si="30">+$D$1-C85</f>
        <v>40</v>
      </c>
      <c r="E85" s="7" t="s">
        <v>0</v>
      </c>
      <c r="F85" s="7" t="s">
        <v>46</v>
      </c>
      <c r="G85" s="1">
        <f>POWER(($F$85/F85),2)</f>
        <v>1</v>
      </c>
      <c r="H85" s="5">
        <f t="shared" ref="H85:H87" si="31">ROUND(G85*$H$1,2)</f>
        <v>100</v>
      </c>
      <c r="I85">
        <v>100</v>
      </c>
    </row>
    <row r="86" spans="1:9">
      <c r="A86" s="9" t="s">
        <v>110</v>
      </c>
      <c r="B86" s="7" t="s">
        <v>309</v>
      </c>
      <c r="C86" s="9">
        <v>1998</v>
      </c>
      <c r="D86" s="9">
        <f t="shared" si="30"/>
        <v>17</v>
      </c>
      <c r="E86" s="7" t="s">
        <v>35</v>
      </c>
      <c r="F86" s="7" t="s">
        <v>310</v>
      </c>
      <c r="G86" s="1">
        <f t="shared" ref="G86:G87" si="32">POWER(($F$85/F86),2)</f>
        <v>0.6642328390741068</v>
      </c>
      <c r="H86" s="5">
        <f t="shared" si="31"/>
        <v>66.42</v>
      </c>
      <c r="I86">
        <v>66.42</v>
      </c>
    </row>
    <row r="87" spans="1:9">
      <c r="A87" s="9" t="s">
        <v>113</v>
      </c>
      <c r="B87" s="7" t="s">
        <v>59</v>
      </c>
      <c r="C87" s="9">
        <v>1960</v>
      </c>
      <c r="D87" s="9">
        <f t="shared" si="30"/>
        <v>55</v>
      </c>
      <c r="E87" s="7" t="s">
        <v>0</v>
      </c>
      <c r="F87" s="7" t="s">
        <v>311</v>
      </c>
      <c r="G87" s="1">
        <f t="shared" si="32"/>
        <v>0.59228937921827962</v>
      </c>
      <c r="H87" s="5">
        <f t="shared" si="31"/>
        <v>59.23</v>
      </c>
      <c r="I87">
        <v>59.23</v>
      </c>
    </row>
    <row r="88" spans="1:9">
      <c r="A88" s="9" t="s">
        <v>205</v>
      </c>
      <c r="B88" s="8"/>
      <c r="C88" s="11"/>
      <c r="D88" s="11"/>
      <c r="E88" s="8"/>
      <c r="F88" s="8"/>
      <c r="H88" s="2"/>
    </row>
    <row r="89" spans="1:9">
      <c r="A89" s="9" t="s">
        <v>31</v>
      </c>
      <c r="B89" s="7" t="s">
        <v>30</v>
      </c>
      <c r="C89" s="9"/>
      <c r="D89" s="9"/>
      <c r="E89" s="7" t="s">
        <v>3</v>
      </c>
      <c r="F89" s="7" t="s">
        <v>2</v>
      </c>
      <c r="H89" s="2"/>
    </row>
    <row r="90" spans="1:9">
      <c r="A90" s="9" t="s">
        <v>107</v>
      </c>
      <c r="B90" s="7" t="s">
        <v>212</v>
      </c>
      <c r="C90" s="9">
        <v>2004</v>
      </c>
      <c r="D90" s="9">
        <f t="shared" ref="D90:D93" si="33">+$D$1-C90</f>
        <v>11</v>
      </c>
      <c r="E90" s="7" t="s">
        <v>22</v>
      </c>
      <c r="F90" s="7" t="s">
        <v>313</v>
      </c>
      <c r="G90" s="1">
        <f>POWER(($F$90/F90),2)</f>
        <v>1</v>
      </c>
      <c r="H90" s="5">
        <f t="shared" ref="H90:H93" si="34">ROUND(G90*$H$1,2)</f>
        <v>100</v>
      </c>
      <c r="I90">
        <v>100</v>
      </c>
    </row>
    <row r="91" spans="1:9">
      <c r="A91" s="9" t="s">
        <v>110</v>
      </c>
      <c r="B91" s="7" t="s">
        <v>312</v>
      </c>
      <c r="C91" s="9">
        <v>2004</v>
      </c>
      <c r="D91" s="9">
        <f t="shared" si="33"/>
        <v>11</v>
      </c>
      <c r="E91" s="7" t="s">
        <v>35</v>
      </c>
      <c r="F91" s="7" t="s">
        <v>314</v>
      </c>
      <c r="G91" s="1">
        <f t="shared" ref="G91:G93" si="35">POWER(($F$90/F91),2)</f>
        <v>0.79026054175309113</v>
      </c>
      <c r="H91" s="5">
        <f t="shared" si="34"/>
        <v>79.03</v>
      </c>
      <c r="I91">
        <v>79.03</v>
      </c>
    </row>
    <row r="92" spans="1:9">
      <c r="A92" s="9" t="s">
        <v>113</v>
      </c>
      <c r="B92" s="7" t="s">
        <v>208</v>
      </c>
      <c r="C92" s="9">
        <v>2006</v>
      </c>
      <c r="D92" s="9">
        <f t="shared" si="33"/>
        <v>9</v>
      </c>
      <c r="E92" s="7" t="s">
        <v>35</v>
      </c>
      <c r="F92" s="7" t="s">
        <v>172</v>
      </c>
      <c r="G92" s="1">
        <f t="shared" si="35"/>
        <v>0.78480484151443664</v>
      </c>
      <c r="H92" s="5">
        <f t="shared" si="34"/>
        <v>78.48</v>
      </c>
      <c r="I92">
        <v>78.48</v>
      </c>
    </row>
    <row r="93" spans="1:9">
      <c r="A93" s="9" t="s">
        <v>116</v>
      </c>
      <c r="B93" s="7" t="s">
        <v>206</v>
      </c>
      <c r="C93" s="9">
        <v>2005</v>
      </c>
      <c r="D93" s="9">
        <f t="shared" si="33"/>
        <v>10</v>
      </c>
      <c r="E93" s="7" t="s">
        <v>0</v>
      </c>
      <c r="F93" s="7" t="s">
        <v>315</v>
      </c>
      <c r="G93" s="1">
        <f t="shared" si="35"/>
        <v>0.62604357382091369</v>
      </c>
      <c r="H93" s="5">
        <f t="shared" si="34"/>
        <v>62.6</v>
      </c>
      <c r="I93">
        <v>62.6</v>
      </c>
    </row>
    <row r="94" spans="1:9">
      <c r="A94" s="9" t="s">
        <v>11</v>
      </c>
      <c r="B94" s="8"/>
      <c r="C94" s="11"/>
      <c r="D94" s="11"/>
      <c r="E94" s="8"/>
      <c r="F94" s="8"/>
      <c r="H94" s="2"/>
    </row>
    <row r="95" spans="1:9">
      <c r="A95" s="9" t="s">
        <v>31</v>
      </c>
      <c r="B95" s="7" t="s">
        <v>30</v>
      </c>
      <c r="C95" s="9"/>
      <c r="D95" s="9"/>
      <c r="E95" s="7" t="s">
        <v>3</v>
      </c>
      <c r="F95" s="7" t="s">
        <v>2</v>
      </c>
      <c r="H95" s="2"/>
    </row>
    <row r="96" spans="1:9">
      <c r="A96" s="9" t="s">
        <v>107</v>
      </c>
      <c r="B96" s="7" t="s">
        <v>214</v>
      </c>
      <c r="C96" s="9">
        <v>2002</v>
      </c>
      <c r="D96" s="9">
        <f t="shared" ref="D96:D99" si="36">+$D$1-C96</f>
        <v>13</v>
      </c>
      <c r="E96" s="7" t="s">
        <v>35</v>
      </c>
      <c r="F96" s="7" t="s">
        <v>316</v>
      </c>
      <c r="G96" s="1">
        <f>POWER(($F$96/F96),2)</f>
        <v>1</v>
      </c>
      <c r="H96" s="5">
        <f t="shared" ref="H96:H99" si="37">ROUND(G96*$H$1,2)</f>
        <v>100</v>
      </c>
      <c r="I96">
        <v>100</v>
      </c>
    </row>
    <row r="97" spans="1:9">
      <c r="A97" s="9" t="s">
        <v>110</v>
      </c>
      <c r="B97" s="7" t="s">
        <v>80</v>
      </c>
      <c r="C97" s="9">
        <v>2001</v>
      </c>
      <c r="D97" s="9">
        <f t="shared" si="36"/>
        <v>14</v>
      </c>
      <c r="E97" s="7" t="s">
        <v>35</v>
      </c>
      <c r="F97" s="7" t="s">
        <v>317</v>
      </c>
      <c r="G97" s="1">
        <f t="shared" ref="G97:G99" si="38">POWER(($F$96/F97),2)</f>
        <v>0.82785394917614308</v>
      </c>
      <c r="H97" s="5">
        <f t="shared" si="37"/>
        <v>82.79</v>
      </c>
      <c r="I97">
        <v>82.79</v>
      </c>
    </row>
    <row r="98" spans="1:9">
      <c r="A98" s="9" t="s">
        <v>113</v>
      </c>
      <c r="B98" s="7" t="s">
        <v>216</v>
      </c>
      <c r="C98" s="9">
        <v>2002</v>
      </c>
      <c r="D98" s="9">
        <f t="shared" si="36"/>
        <v>13</v>
      </c>
      <c r="E98" s="7" t="s">
        <v>0</v>
      </c>
      <c r="F98" s="7" t="s">
        <v>318</v>
      </c>
      <c r="G98" s="1">
        <f t="shared" si="38"/>
        <v>0.55227085868660653</v>
      </c>
      <c r="H98" s="5">
        <f t="shared" si="37"/>
        <v>55.23</v>
      </c>
      <c r="I98">
        <v>55.23</v>
      </c>
    </row>
    <row r="99" spans="1:9">
      <c r="A99" s="9" t="s">
        <v>116</v>
      </c>
      <c r="B99" s="7" t="s">
        <v>217</v>
      </c>
      <c r="C99" s="9">
        <v>2002</v>
      </c>
      <c r="D99" s="9">
        <f t="shared" si="36"/>
        <v>13</v>
      </c>
      <c r="E99" s="7" t="s">
        <v>35</v>
      </c>
      <c r="F99" s="7" t="s">
        <v>319</v>
      </c>
      <c r="G99" s="1">
        <f t="shared" si="38"/>
        <v>0.25041327999559476</v>
      </c>
      <c r="H99" s="5">
        <f t="shared" si="37"/>
        <v>25.04</v>
      </c>
      <c r="I99">
        <v>25.04</v>
      </c>
    </row>
    <row r="100" spans="1:9">
      <c r="A100" s="9" t="s">
        <v>12</v>
      </c>
      <c r="B100" s="8"/>
      <c r="C100" s="11"/>
      <c r="D100" s="11"/>
      <c r="E100" s="8"/>
      <c r="F100" s="8"/>
      <c r="G100" s="1"/>
      <c r="H100" s="2"/>
    </row>
    <row r="101" spans="1:9">
      <c r="A101" s="9" t="s">
        <v>31</v>
      </c>
      <c r="B101" s="7" t="s">
        <v>30</v>
      </c>
      <c r="C101" s="9"/>
      <c r="D101" s="9"/>
      <c r="E101" s="7" t="s">
        <v>3</v>
      </c>
      <c r="F101" s="7" t="s">
        <v>2</v>
      </c>
      <c r="H101" s="2"/>
    </row>
    <row r="102" spans="1:9">
      <c r="A102" s="9" t="s">
        <v>107</v>
      </c>
      <c r="B102" s="7" t="s">
        <v>43</v>
      </c>
      <c r="C102" s="9">
        <v>1999</v>
      </c>
      <c r="D102" s="9">
        <f t="shared" ref="D102:D104" si="39">+$D$1-C102</f>
        <v>16</v>
      </c>
      <c r="E102" s="7" t="s">
        <v>35</v>
      </c>
      <c r="F102" s="7" t="s">
        <v>320</v>
      </c>
      <c r="G102" s="1">
        <f>POWER(($F$102/F102),2)</f>
        <v>1</v>
      </c>
      <c r="H102" s="5">
        <f t="shared" ref="H102:H104" si="40">ROUND(G102*$H$1,2)</f>
        <v>100</v>
      </c>
      <c r="I102">
        <v>100</v>
      </c>
    </row>
    <row r="103" spans="1:9">
      <c r="A103" s="9" t="s">
        <v>110</v>
      </c>
      <c r="B103" s="7" t="s">
        <v>45</v>
      </c>
      <c r="C103" s="9">
        <v>2000</v>
      </c>
      <c r="D103" s="9">
        <f t="shared" si="39"/>
        <v>15</v>
      </c>
      <c r="E103" s="7" t="s">
        <v>0</v>
      </c>
      <c r="F103" s="7" t="s">
        <v>321</v>
      </c>
      <c r="G103" s="1">
        <f t="shared" ref="G103:G104" si="41">POWER(($F$102/F103),2)</f>
        <v>0.86816817027103765</v>
      </c>
      <c r="H103" s="5">
        <f t="shared" si="40"/>
        <v>86.82</v>
      </c>
      <c r="I103">
        <v>86.82</v>
      </c>
    </row>
    <row r="104" spans="1:9">
      <c r="A104" s="9" t="s">
        <v>113</v>
      </c>
      <c r="B104" s="7" t="s">
        <v>44</v>
      </c>
      <c r="C104" s="9">
        <v>2000</v>
      </c>
      <c r="D104" s="9">
        <f t="shared" si="39"/>
        <v>15</v>
      </c>
      <c r="E104" s="7" t="s">
        <v>22</v>
      </c>
      <c r="F104" s="7" t="s">
        <v>322</v>
      </c>
      <c r="G104" s="1">
        <f t="shared" si="41"/>
        <v>0.38393172716852614</v>
      </c>
      <c r="H104" s="5">
        <f t="shared" si="40"/>
        <v>38.39</v>
      </c>
      <c r="I104">
        <v>38.39</v>
      </c>
    </row>
    <row r="105" spans="1:9">
      <c r="A105" s="9" t="s">
        <v>25</v>
      </c>
      <c r="B105" s="8"/>
      <c r="C105" s="11"/>
      <c r="D105" s="11"/>
      <c r="E105" s="8"/>
      <c r="F105" s="8"/>
      <c r="H105" s="2"/>
    </row>
    <row r="106" spans="1:9">
      <c r="A106" s="9" t="s">
        <v>31</v>
      </c>
      <c r="B106" s="7" t="s">
        <v>30</v>
      </c>
      <c r="C106" s="9"/>
      <c r="D106" s="9"/>
      <c r="E106" s="7" t="s">
        <v>3</v>
      </c>
      <c r="F106" s="7" t="s">
        <v>2</v>
      </c>
      <c r="H106" s="2"/>
    </row>
    <row r="107" spans="1:9">
      <c r="A107" s="9" t="s">
        <v>107</v>
      </c>
      <c r="B107" s="7" t="s">
        <v>42</v>
      </c>
      <c r="C107" s="9">
        <v>1997</v>
      </c>
      <c r="D107" s="9">
        <f>+$D$1-C107</f>
        <v>18</v>
      </c>
      <c r="E107" s="7" t="s">
        <v>78</v>
      </c>
      <c r="F107" s="7" t="s">
        <v>340</v>
      </c>
      <c r="G107" s="1">
        <f>POWER(($F$107/F107),2)</f>
        <v>1</v>
      </c>
      <c r="H107" s="5">
        <f t="shared" ref="H107" si="42">ROUND(G107*$H$1,2)</f>
        <v>100</v>
      </c>
      <c r="I107">
        <v>100</v>
      </c>
    </row>
    <row r="108" spans="1:9">
      <c r="A108" s="9" t="s">
        <v>13</v>
      </c>
      <c r="B108" s="8"/>
      <c r="C108" s="11"/>
      <c r="D108" s="11"/>
      <c r="E108" s="8"/>
      <c r="F108" s="8"/>
      <c r="G108" s="1"/>
      <c r="H108" s="2"/>
    </row>
    <row r="109" spans="1:9">
      <c r="A109" s="9" t="s">
        <v>31</v>
      </c>
      <c r="B109" s="7" t="s">
        <v>30</v>
      </c>
      <c r="C109" s="9"/>
      <c r="D109" s="9"/>
      <c r="E109" s="7" t="s">
        <v>3</v>
      </c>
      <c r="F109" s="7" t="s">
        <v>2</v>
      </c>
      <c r="H109" s="2"/>
    </row>
    <row r="110" spans="1:9">
      <c r="A110" s="9" t="s">
        <v>107</v>
      </c>
      <c r="B110" s="7" t="s">
        <v>40</v>
      </c>
      <c r="C110" s="9">
        <v>1977</v>
      </c>
      <c r="D110" s="9">
        <f t="shared" ref="D110:D112" si="43">+$D$1-C110</f>
        <v>38</v>
      </c>
      <c r="E110" s="7" t="s">
        <v>0</v>
      </c>
      <c r="F110" s="7" t="s">
        <v>324</v>
      </c>
      <c r="G110" s="1">
        <f>POWER(($F$110/F110),2)</f>
        <v>1</v>
      </c>
      <c r="H110" s="5">
        <f t="shared" ref="H110:H112" si="44">ROUND(G110*$H$1,2)</f>
        <v>100</v>
      </c>
      <c r="I110">
        <v>100</v>
      </c>
    </row>
    <row r="111" spans="1:9">
      <c r="A111" s="9" t="s">
        <v>110</v>
      </c>
      <c r="B111" s="7" t="s">
        <v>221</v>
      </c>
      <c r="C111" s="9">
        <v>1977</v>
      </c>
      <c r="D111" s="9">
        <f t="shared" si="43"/>
        <v>38</v>
      </c>
      <c r="E111" s="7" t="s">
        <v>18</v>
      </c>
      <c r="F111" s="7" t="s">
        <v>325</v>
      </c>
      <c r="G111" s="1">
        <f t="shared" ref="G111:G112" si="45">POWER(($F$110/F111),2)</f>
        <v>0.80738612557143052</v>
      </c>
      <c r="H111" s="5">
        <f t="shared" si="44"/>
        <v>80.739999999999995</v>
      </c>
      <c r="I111">
        <v>80.739999999999995</v>
      </c>
    </row>
    <row r="112" spans="1:9">
      <c r="A112" s="9" t="s">
        <v>113</v>
      </c>
      <c r="B112" s="7" t="s">
        <v>225</v>
      </c>
      <c r="C112" s="9">
        <v>1978</v>
      </c>
      <c r="D112" s="9">
        <f t="shared" si="43"/>
        <v>37</v>
      </c>
      <c r="E112" s="7" t="s">
        <v>18</v>
      </c>
      <c r="F112" s="7" t="s">
        <v>326</v>
      </c>
      <c r="G112" s="1">
        <f t="shared" si="45"/>
        <v>0.46494176546726523</v>
      </c>
      <c r="H112" s="5">
        <f t="shared" si="44"/>
        <v>46.49</v>
      </c>
      <c r="I112">
        <v>46.49</v>
      </c>
    </row>
    <row r="113" spans="1:9">
      <c r="A113" s="10" t="s">
        <v>348</v>
      </c>
      <c r="B113" s="8"/>
      <c r="C113" s="11"/>
      <c r="D113" s="11"/>
      <c r="E113" s="8"/>
      <c r="F113" s="8"/>
      <c r="G113" s="1"/>
      <c r="H113" s="2"/>
    </row>
    <row r="114" spans="1:9">
      <c r="A114" s="9" t="s">
        <v>31</v>
      </c>
      <c r="B114" s="7" t="s">
        <v>30</v>
      </c>
      <c r="C114" s="9"/>
      <c r="D114" s="9"/>
      <c r="E114" s="7" t="s">
        <v>3</v>
      </c>
      <c r="F114" s="7" t="s">
        <v>2</v>
      </c>
      <c r="H114" s="2"/>
    </row>
    <row r="115" spans="1:9">
      <c r="A115" s="9" t="s">
        <v>107</v>
      </c>
      <c r="B115" s="7" t="s">
        <v>41</v>
      </c>
      <c r="C115" s="9">
        <v>1973</v>
      </c>
      <c r="D115" s="9">
        <f t="shared" ref="D115" si="46">+$D$1-C115</f>
        <v>42</v>
      </c>
      <c r="E115" s="7" t="s">
        <v>35</v>
      </c>
      <c r="F115" s="7" t="s">
        <v>323</v>
      </c>
      <c r="G115" s="1">
        <f>POWER(($F$115/F115),2)</f>
        <v>1</v>
      </c>
      <c r="H115" s="5">
        <f t="shared" ref="H115" si="47">ROUND(G115*$H$1,2)</f>
        <v>100</v>
      </c>
      <c r="I115">
        <v>100</v>
      </c>
    </row>
    <row r="116" spans="1:9">
      <c r="A116" s="9" t="s">
        <v>14</v>
      </c>
      <c r="B116" s="8"/>
      <c r="C116" s="11"/>
      <c r="D116" s="11"/>
      <c r="E116" s="8"/>
      <c r="F116" s="8"/>
      <c r="H116" s="2"/>
    </row>
    <row r="117" spans="1:9">
      <c r="A117" s="9" t="s">
        <v>31</v>
      </c>
      <c r="B117" s="7" t="s">
        <v>30</v>
      </c>
      <c r="C117" s="9"/>
      <c r="D117" s="9"/>
      <c r="E117" s="7" t="s">
        <v>3</v>
      </c>
      <c r="F117" s="7" t="s">
        <v>2</v>
      </c>
      <c r="H117" s="2"/>
    </row>
    <row r="118" spans="1:9">
      <c r="A118" s="9" t="s">
        <v>107</v>
      </c>
      <c r="B118" s="7" t="s">
        <v>228</v>
      </c>
      <c r="C118" s="9">
        <v>1967</v>
      </c>
      <c r="D118" s="9">
        <f t="shared" ref="D118:D120" si="48">+$D$1-C118</f>
        <v>48</v>
      </c>
      <c r="E118" s="7" t="s">
        <v>78</v>
      </c>
      <c r="F118" s="7" t="s">
        <v>329</v>
      </c>
      <c r="G118" s="1">
        <f>POWER(($F$118/F118),2)</f>
        <v>1</v>
      </c>
      <c r="H118" s="5">
        <f t="shared" ref="H118:H120" si="49">ROUND(G118*$H$1,2)</f>
        <v>100</v>
      </c>
      <c r="I118">
        <v>100</v>
      </c>
    </row>
    <row r="119" spans="1:9">
      <c r="A119" s="9" t="s">
        <v>110</v>
      </c>
      <c r="B119" s="7" t="s">
        <v>327</v>
      </c>
      <c r="C119" s="9">
        <v>1968</v>
      </c>
      <c r="D119" s="9">
        <f t="shared" si="48"/>
        <v>47</v>
      </c>
      <c r="E119" s="7" t="s">
        <v>35</v>
      </c>
      <c r="F119" s="7" t="s">
        <v>331</v>
      </c>
      <c r="G119" s="1">
        <f t="shared" ref="G119:G120" si="50">POWER(($F$118/F119),2)</f>
        <v>0.61972833471172017</v>
      </c>
      <c r="H119" s="5">
        <f t="shared" si="49"/>
        <v>61.97</v>
      </c>
      <c r="I119">
        <v>61.97</v>
      </c>
    </row>
    <row r="120" spans="1:9">
      <c r="A120" s="9" t="s">
        <v>113</v>
      </c>
      <c r="B120" s="7" t="s">
        <v>328</v>
      </c>
      <c r="C120" s="9">
        <v>1967</v>
      </c>
      <c r="D120" s="9">
        <f t="shared" si="48"/>
        <v>48</v>
      </c>
      <c r="E120" s="7" t="s">
        <v>22</v>
      </c>
      <c r="F120" s="7" t="s">
        <v>333</v>
      </c>
      <c r="G120" s="1">
        <f t="shared" si="50"/>
        <v>0.3122964192410646</v>
      </c>
      <c r="H120" s="5">
        <f t="shared" si="49"/>
        <v>31.23</v>
      </c>
      <c r="I120">
        <v>31.23</v>
      </c>
    </row>
    <row r="121" spans="1:9">
      <c r="A121" s="10" t="s">
        <v>351</v>
      </c>
      <c r="B121" s="8"/>
      <c r="C121" s="11"/>
      <c r="D121" s="11"/>
      <c r="E121" s="8"/>
      <c r="F121" s="8"/>
      <c r="H121" s="2"/>
    </row>
    <row r="122" spans="1:9">
      <c r="A122" s="9" t="s">
        <v>31</v>
      </c>
      <c r="B122" s="7" t="s">
        <v>30</v>
      </c>
      <c r="C122" s="9"/>
      <c r="D122" s="9"/>
      <c r="E122" s="7" t="s">
        <v>3</v>
      </c>
      <c r="F122" s="7" t="s">
        <v>2</v>
      </c>
      <c r="H122" s="2"/>
    </row>
    <row r="123" spans="1:9">
      <c r="A123" s="9" t="s">
        <v>107</v>
      </c>
      <c r="B123" s="7" t="s">
        <v>39</v>
      </c>
      <c r="C123" s="9">
        <v>1962</v>
      </c>
      <c r="D123" s="9">
        <f t="shared" ref="D123:D124" si="51">+$D$1-C123</f>
        <v>53</v>
      </c>
      <c r="E123" s="7" t="s">
        <v>78</v>
      </c>
      <c r="F123" s="7" t="s">
        <v>330</v>
      </c>
      <c r="G123" s="1">
        <f>POWER(($F$123/F123),2)</f>
        <v>1</v>
      </c>
      <c r="H123" s="5">
        <f t="shared" ref="H123:H124" si="52">ROUND(G123*$H$1,2)</f>
        <v>100</v>
      </c>
      <c r="I123">
        <v>100</v>
      </c>
    </row>
    <row r="124" spans="1:9">
      <c r="A124" s="9" t="s">
        <v>110</v>
      </c>
      <c r="B124" s="7" t="s">
        <v>77</v>
      </c>
      <c r="C124" s="9">
        <v>1964</v>
      </c>
      <c r="D124" s="9">
        <f t="shared" si="51"/>
        <v>51</v>
      </c>
      <c r="E124" s="7" t="s">
        <v>20</v>
      </c>
      <c r="F124" s="7" t="s">
        <v>332</v>
      </c>
      <c r="G124" s="1">
        <f>POWER(($F$123/F124),2)</f>
        <v>0.93690499159029994</v>
      </c>
      <c r="H124" s="5">
        <f t="shared" si="52"/>
        <v>93.69</v>
      </c>
      <c r="I124">
        <v>93.69</v>
      </c>
    </row>
    <row r="125" spans="1:9">
      <c r="A125" s="9" t="s">
        <v>15</v>
      </c>
      <c r="B125" s="8"/>
      <c r="C125" s="11"/>
      <c r="D125" s="11"/>
      <c r="E125" s="8"/>
      <c r="F125" s="8"/>
      <c r="H125" s="2"/>
    </row>
    <row r="126" spans="1:9">
      <c r="A126" s="9" t="s">
        <v>31</v>
      </c>
      <c r="B126" s="7" t="s">
        <v>30</v>
      </c>
      <c r="C126" s="9"/>
      <c r="D126" s="9"/>
      <c r="E126" s="7" t="s">
        <v>3</v>
      </c>
      <c r="F126" s="7" t="s">
        <v>2</v>
      </c>
      <c r="H126" s="2"/>
    </row>
    <row r="127" spans="1:9">
      <c r="A127" s="9" t="s">
        <v>107</v>
      </c>
      <c r="B127" s="7" t="s">
        <v>28</v>
      </c>
      <c r="C127" s="9">
        <v>1956</v>
      </c>
      <c r="D127" s="9">
        <f t="shared" ref="D127" si="53">+$D$1-C127</f>
        <v>59</v>
      </c>
      <c r="E127" s="7" t="s">
        <v>0</v>
      </c>
      <c r="F127" s="7" t="s">
        <v>334</v>
      </c>
      <c r="G127" s="1">
        <f>POWER(($F$127/F127),2)</f>
        <v>1</v>
      </c>
      <c r="H127" s="5">
        <f t="shared" ref="H127" si="54">ROUND(G127*$H$1,2)</f>
        <v>100</v>
      </c>
      <c r="I127">
        <v>100</v>
      </c>
    </row>
    <row r="128" spans="1:9">
      <c r="A128" s="10" t="s">
        <v>350</v>
      </c>
      <c r="B128" s="8"/>
      <c r="C128" s="11"/>
      <c r="D128" s="11"/>
      <c r="E128" s="8"/>
      <c r="F128" s="8"/>
      <c r="H128" s="2"/>
    </row>
    <row r="129" spans="1:9">
      <c r="A129" s="9" t="s">
        <v>31</v>
      </c>
      <c r="B129" s="7" t="s">
        <v>30</v>
      </c>
      <c r="C129" s="9"/>
      <c r="D129" s="9"/>
      <c r="E129" s="7" t="s">
        <v>3</v>
      </c>
      <c r="F129" s="7" t="s">
        <v>2</v>
      </c>
      <c r="H129" s="2"/>
    </row>
    <row r="130" spans="1:9">
      <c r="A130" s="9" t="s">
        <v>107</v>
      </c>
      <c r="B130" s="7" t="s">
        <v>37</v>
      </c>
      <c r="C130" s="9">
        <v>1954</v>
      </c>
      <c r="D130" s="9">
        <f t="shared" ref="D130" si="55">+$D$1-C130</f>
        <v>61</v>
      </c>
      <c r="E130" s="7" t="s">
        <v>35</v>
      </c>
      <c r="F130" s="7" t="s">
        <v>335</v>
      </c>
      <c r="G130" s="1">
        <f>POWER(($F$130/F130),2)</f>
        <v>1</v>
      </c>
      <c r="H130" s="5">
        <f t="shared" ref="H130" si="56">ROUND(G130*$H$1,2)</f>
        <v>100</v>
      </c>
      <c r="I130">
        <v>100</v>
      </c>
    </row>
    <row r="131" spans="1:9">
      <c r="A131" s="9" t="s">
        <v>16</v>
      </c>
      <c r="B131" s="8"/>
      <c r="C131" s="11"/>
      <c r="D131" s="11"/>
      <c r="E131" s="8"/>
      <c r="F131" s="8"/>
      <c r="G131" s="1"/>
      <c r="H131" s="2"/>
    </row>
    <row r="132" spans="1:9">
      <c r="A132" s="9" t="s">
        <v>31</v>
      </c>
      <c r="B132" s="7" t="s">
        <v>30</v>
      </c>
      <c r="C132" s="9"/>
      <c r="D132" s="9"/>
      <c r="E132" s="7" t="s">
        <v>3</v>
      </c>
      <c r="F132" s="7" t="s">
        <v>2</v>
      </c>
      <c r="H132" s="2"/>
    </row>
    <row r="133" spans="1:9">
      <c r="A133" s="9" t="s">
        <v>107</v>
      </c>
      <c r="B133" s="7" t="s">
        <v>36</v>
      </c>
      <c r="C133" s="9">
        <v>1947</v>
      </c>
      <c r="D133" s="9">
        <f t="shared" ref="D133" si="57">+$D$1-C133</f>
        <v>68</v>
      </c>
      <c r="E133" s="7" t="s">
        <v>35</v>
      </c>
      <c r="F133" s="7" t="s">
        <v>336</v>
      </c>
      <c r="G133" s="1">
        <f>POWER(($F$133/F133),2)</f>
        <v>1</v>
      </c>
      <c r="H133" s="5">
        <f t="shared" ref="H133" si="58">ROUND(G133*$H$1,2)</f>
        <v>100</v>
      </c>
      <c r="I133">
        <v>100</v>
      </c>
    </row>
    <row r="134" spans="1:9">
      <c r="A134" s="9" t="s">
        <v>17</v>
      </c>
      <c r="B134" s="8"/>
      <c r="C134" s="11"/>
      <c r="D134" s="11"/>
      <c r="E134" s="8"/>
      <c r="F134" s="8"/>
      <c r="G134" s="1"/>
      <c r="H134" s="2"/>
    </row>
    <row r="135" spans="1:9">
      <c r="A135" s="9" t="s">
        <v>31</v>
      </c>
      <c r="B135" s="7" t="s">
        <v>30</v>
      </c>
      <c r="C135" s="9"/>
      <c r="D135" s="9"/>
      <c r="E135" s="7" t="s">
        <v>3</v>
      </c>
      <c r="F135" s="7" t="s">
        <v>2</v>
      </c>
      <c r="H135" s="2"/>
    </row>
    <row r="136" spans="1:9">
      <c r="A136" s="9" t="s">
        <v>107</v>
      </c>
      <c r="B136" s="7" t="s">
        <v>236</v>
      </c>
      <c r="C136" s="9">
        <v>1989</v>
      </c>
      <c r="D136" s="9">
        <f t="shared" ref="D136:D139" si="59">+$D$1-C136</f>
        <v>26</v>
      </c>
      <c r="E136" s="7" t="s">
        <v>78</v>
      </c>
      <c r="F136" s="7" t="s">
        <v>337</v>
      </c>
      <c r="G136" s="1">
        <f>POWER(($F$136/F136),2)</f>
        <v>1</v>
      </c>
      <c r="H136" s="5">
        <f t="shared" ref="H136:H139" si="60">ROUND(G136*$H$1,2)</f>
        <v>100</v>
      </c>
      <c r="I136">
        <v>100</v>
      </c>
    </row>
    <row r="137" spans="1:9">
      <c r="A137" s="9" t="s">
        <v>110</v>
      </c>
      <c r="B137" s="7" t="s">
        <v>79</v>
      </c>
      <c r="C137" s="9">
        <v>1956</v>
      </c>
      <c r="D137" s="9">
        <f t="shared" si="59"/>
        <v>59</v>
      </c>
      <c r="E137" s="7" t="s">
        <v>35</v>
      </c>
      <c r="F137" s="7" t="s">
        <v>338</v>
      </c>
      <c r="G137" s="1">
        <f>POWER(($F$136/F137),2)</f>
        <v>0.58446658625609849</v>
      </c>
      <c r="H137" s="5">
        <f t="shared" si="60"/>
        <v>58.45</v>
      </c>
      <c r="I137">
        <v>58.45</v>
      </c>
    </row>
    <row r="138" spans="1:9">
      <c r="A138" s="9" t="s">
        <v>113</v>
      </c>
      <c r="B138" s="7" t="s">
        <v>240</v>
      </c>
      <c r="C138" s="9">
        <v>1983</v>
      </c>
      <c r="D138" s="9">
        <f t="shared" si="59"/>
        <v>32</v>
      </c>
      <c r="E138" s="7" t="s">
        <v>78</v>
      </c>
      <c r="F138" s="7" t="s">
        <v>339</v>
      </c>
      <c r="G138" s="1">
        <f>POWER(($F$136/F138),2)</f>
        <v>0.507490234946392</v>
      </c>
      <c r="H138" s="5">
        <f t="shared" si="60"/>
        <v>50.75</v>
      </c>
      <c r="I138">
        <v>50.75</v>
      </c>
    </row>
    <row r="139" spans="1:9">
      <c r="A139" s="12" t="s">
        <v>33</v>
      </c>
      <c r="B139" s="7" t="s">
        <v>34</v>
      </c>
      <c r="C139" s="9">
        <v>1991</v>
      </c>
      <c r="D139" s="9">
        <f t="shared" si="59"/>
        <v>24</v>
      </c>
      <c r="E139" s="7" t="s">
        <v>22</v>
      </c>
      <c r="F139" s="7" t="s">
        <v>71</v>
      </c>
      <c r="G139" s="1">
        <v>0</v>
      </c>
      <c r="H139" s="5">
        <f t="shared" si="60"/>
        <v>0</v>
      </c>
      <c r="I139">
        <v>0</v>
      </c>
    </row>
    <row r="140" spans="1:9">
      <c r="A140" s="9" t="s">
        <v>242</v>
      </c>
      <c r="B140" s="8"/>
      <c r="C140" s="11"/>
      <c r="D140" s="11"/>
      <c r="E140" s="8"/>
      <c r="F140" s="8"/>
      <c r="H140" s="2"/>
    </row>
    <row r="141" spans="1:9">
      <c r="A141" s="9" t="s">
        <v>31</v>
      </c>
      <c r="B141" s="7" t="s">
        <v>30</v>
      </c>
      <c r="C141" s="9"/>
      <c r="D141" s="9"/>
      <c r="E141" s="7" t="s">
        <v>3</v>
      </c>
      <c r="F141" s="7" t="s">
        <v>2</v>
      </c>
      <c r="H141" s="2"/>
    </row>
    <row r="142" spans="1:9">
      <c r="A142" s="9" t="s">
        <v>107</v>
      </c>
      <c r="B142" s="7" t="s">
        <v>341</v>
      </c>
      <c r="C142" s="9">
        <v>1978</v>
      </c>
      <c r="D142" s="9">
        <f t="shared" ref="D142:D145" si="61">+$D$1-C142</f>
        <v>37</v>
      </c>
      <c r="E142" s="7" t="s">
        <v>0</v>
      </c>
      <c r="F142" s="7" t="s">
        <v>342</v>
      </c>
      <c r="G142" s="1">
        <f>POWER(($F$142/F142),2)</f>
        <v>1</v>
      </c>
      <c r="H142" s="5">
        <f t="shared" ref="H142:H145" si="62">ROUND(G142*$H$1,2)</f>
        <v>100</v>
      </c>
      <c r="I142">
        <v>100</v>
      </c>
    </row>
    <row r="143" spans="1:9">
      <c r="A143" s="9" t="s">
        <v>110</v>
      </c>
      <c r="B143" s="7" t="s">
        <v>244</v>
      </c>
      <c r="C143" s="9">
        <v>1981</v>
      </c>
      <c r="D143" s="9">
        <f t="shared" si="61"/>
        <v>34</v>
      </c>
      <c r="E143" s="7" t="s">
        <v>191</v>
      </c>
      <c r="F143" s="7" t="s">
        <v>343</v>
      </c>
      <c r="G143" s="1">
        <f t="shared" ref="G143:G145" si="63">POWER(($F$142/F143),2)</f>
        <v>0.6984907254361804</v>
      </c>
      <c r="H143" s="5">
        <f t="shared" si="62"/>
        <v>69.849999999999994</v>
      </c>
      <c r="I143">
        <v>69.849999999999994</v>
      </c>
    </row>
    <row r="144" spans="1:9">
      <c r="A144" s="9" t="s">
        <v>113</v>
      </c>
      <c r="B144" s="7" t="s">
        <v>29</v>
      </c>
      <c r="C144" s="9">
        <v>1970</v>
      </c>
      <c r="D144" s="9">
        <f t="shared" si="61"/>
        <v>45</v>
      </c>
      <c r="E144" s="7" t="s">
        <v>0</v>
      </c>
      <c r="F144" s="7" t="s">
        <v>344</v>
      </c>
      <c r="G144" s="1">
        <f t="shared" si="63"/>
        <v>0.51105080540633652</v>
      </c>
      <c r="H144" s="5">
        <f t="shared" si="62"/>
        <v>51.11</v>
      </c>
      <c r="I144">
        <v>51.11</v>
      </c>
    </row>
    <row r="145" spans="1:9">
      <c r="A145" s="9" t="s">
        <v>116</v>
      </c>
      <c r="B145" s="7" t="s">
        <v>26</v>
      </c>
      <c r="C145" s="3">
        <v>1976</v>
      </c>
      <c r="D145" s="9">
        <f t="shared" si="61"/>
        <v>39</v>
      </c>
      <c r="E145" s="7" t="s">
        <v>0</v>
      </c>
      <c r="F145" s="7" t="s">
        <v>345</v>
      </c>
      <c r="G145" s="1">
        <f t="shared" si="63"/>
        <v>0.34983051770387857</v>
      </c>
      <c r="H145" s="5">
        <f t="shared" si="62"/>
        <v>34.979999999999997</v>
      </c>
      <c r="I145">
        <v>34.979999999999997</v>
      </c>
    </row>
    <row r="146" spans="1:9">
      <c r="G146" s="1"/>
      <c r="H146" s="2"/>
    </row>
    <row r="148" spans="1:9">
      <c r="H148" s="4"/>
    </row>
    <row r="149" spans="1:9">
      <c r="G149" s="1"/>
      <c r="H149" s="2"/>
    </row>
    <row r="150" spans="1:9">
      <c r="G150" s="1"/>
      <c r="H150" s="2"/>
    </row>
    <row r="151" spans="1:9">
      <c r="G151" s="1"/>
      <c r="H151" s="2"/>
    </row>
    <row r="152" spans="1:9">
      <c r="G152" s="1"/>
      <c r="H152" s="2"/>
    </row>
    <row r="153" spans="1:9">
      <c r="G153" s="1"/>
      <c r="H153" s="2"/>
    </row>
    <row r="154" spans="1:9">
      <c r="G154" s="1"/>
      <c r="H15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1"/>
  <sheetViews>
    <sheetView workbookViewId="0"/>
  </sheetViews>
  <sheetFormatPr defaultRowHeight="14.5"/>
  <cols>
    <col min="1" max="1" width="7.90625" bestFit="1" customWidth="1"/>
    <col min="2" max="2" width="22.81640625" bestFit="1" customWidth="1"/>
    <col min="3" max="4" width="4.81640625" bestFit="1" customWidth="1"/>
    <col min="5" max="5" width="38.7265625" bestFit="1" customWidth="1"/>
    <col min="6" max="6" width="14.26953125" bestFit="1" customWidth="1"/>
    <col min="7" max="7" width="7.26953125" bestFit="1" customWidth="1"/>
  </cols>
  <sheetData>
    <row r="1" spans="1:7">
      <c r="A1" s="7" t="s">
        <v>106</v>
      </c>
      <c r="B1" s="8"/>
      <c r="C1" s="8"/>
      <c r="D1" s="8"/>
      <c r="E1" s="8"/>
      <c r="F1" s="8"/>
      <c r="G1" s="8"/>
    </row>
    <row r="2" spans="1:7">
      <c r="A2" s="7" t="s">
        <v>31</v>
      </c>
      <c r="B2" s="7" t="s">
        <v>30</v>
      </c>
      <c r="C2" s="7"/>
      <c r="D2" s="7">
        <v>2015</v>
      </c>
      <c r="E2" s="7" t="s">
        <v>3</v>
      </c>
      <c r="F2" s="7" t="s">
        <v>2</v>
      </c>
      <c r="G2" s="7"/>
    </row>
    <row r="3" spans="1:7">
      <c r="A3" s="7" t="s">
        <v>107</v>
      </c>
      <c r="B3" s="7" t="s">
        <v>362</v>
      </c>
      <c r="C3" s="7">
        <v>2004</v>
      </c>
      <c r="D3" s="7">
        <f>$D$2-C3</f>
        <v>11</v>
      </c>
      <c r="E3" s="7" t="s">
        <v>35</v>
      </c>
      <c r="F3" s="7" t="s">
        <v>388</v>
      </c>
      <c r="G3" s="25">
        <v>100</v>
      </c>
    </row>
    <row r="4" spans="1:7">
      <c r="A4" s="26">
        <f>A3+1</f>
        <v>2</v>
      </c>
      <c r="B4" s="7" t="s">
        <v>363</v>
      </c>
      <c r="C4" s="7">
        <v>2004</v>
      </c>
      <c r="D4" s="7">
        <f t="shared" ref="D4:D12" si="0">$D$2-C4</f>
        <v>11</v>
      </c>
      <c r="E4" s="7" t="s">
        <v>0</v>
      </c>
      <c r="F4" s="7" t="s">
        <v>389</v>
      </c>
      <c r="G4" s="25">
        <v>80.188999999999993</v>
      </c>
    </row>
    <row r="5" spans="1:7">
      <c r="A5" s="26">
        <f t="shared" ref="A5:A12" si="1">A4+1</f>
        <v>3</v>
      </c>
      <c r="B5" s="7" t="s">
        <v>364</v>
      </c>
      <c r="C5" s="7">
        <v>2004</v>
      </c>
      <c r="D5" s="7">
        <f t="shared" si="0"/>
        <v>11</v>
      </c>
      <c r="E5" s="7" t="s">
        <v>35</v>
      </c>
      <c r="F5" s="7" t="s">
        <v>390</v>
      </c>
      <c r="G5" s="25">
        <v>57.654000000000003</v>
      </c>
    </row>
    <row r="6" spans="1:7">
      <c r="A6" s="26">
        <f t="shared" si="1"/>
        <v>4</v>
      </c>
      <c r="B6" s="7" t="s">
        <v>365</v>
      </c>
      <c r="C6" s="7">
        <v>2003</v>
      </c>
      <c r="D6" s="7">
        <f t="shared" si="0"/>
        <v>12</v>
      </c>
      <c r="E6" s="7" t="s">
        <v>0</v>
      </c>
      <c r="F6" s="7" t="s">
        <v>391</v>
      </c>
      <c r="G6" s="25">
        <v>46.021999999999998</v>
      </c>
    </row>
    <row r="7" spans="1:7">
      <c r="A7" s="26">
        <f t="shared" si="1"/>
        <v>5</v>
      </c>
      <c r="B7" s="7" t="s">
        <v>366</v>
      </c>
      <c r="C7" s="7">
        <v>2004</v>
      </c>
      <c r="D7" s="7">
        <f t="shared" si="0"/>
        <v>11</v>
      </c>
      <c r="E7" s="7" t="s">
        <v>0</v>
      </c>
      <c r="F7" s="7" t="s">
        <v>392</v>
      </c>
      <c r="G7" s="25">
        <v>44.616</v>
      </c>
    </row>
    <row r="8" spans="1:7">
      <c r="A8" s="26">
        <f t="shared" si="1"/>
        <v>6</v>
      </c>
      <c r="B8" s="7" t="s">
        <v>367</v>
      </c>
      <c r="C8" s="7">
        <v>2004</v>
      </c>
      <c r="D8" s="7">
        <f t="shared" si="0"/>
        <v>11</v>
      </c>
      <c r="E8" s="7" t="s">
        <v>372</v>
      </c>
      <c r="F8" s="7" t="s">
        <v>393</v>
      </c>
      <c r="G8" s="25">
        <v>44.189</v>
      </c>
    </row>
    <row r="9" spans="1:7">
      <c r="A9" s="26">
        <f t="shared" si="1"/>
        <v>7</v>
      </c>
      <c r="B9" s="7" t="s">
        <v>368</v>
      </c>
      <c r="C9" s="7">
        <v>2005</v>
      </c>
      <c r="D9" s="7">
        <f t="shared" si="0"/>
        <v>10</v>
      </c>
      <c r="E9" s="7" t="s">
        <v>0</v>
      </c>
      <c r="F9" s="7" t="s">
        <v>394</v>
      </c>
      <c r="G9" s="25">
        <v>16.093</v>
      </c>
    </row>
    <row r="10" spans="1:7">
      <c r="A10" s="26">
        <f t="shared" si="1"/>
        <v>8</v>
      </c>
      <c r="B10" s="7" t="s">
        <v>369</v>
      </c>
      <c r="C10" s="7">
        <v>2003</v>
      </c>
      <c r="D10" s="7">
        <f t="shared" si="0"/>
        <v>12</v>
      </c>
      <c r="E10" s="7" t="s">
        <v>0</v>
      </c>
      <c r="F10" s="7" t="s">
        <v>395</v>
      </c>
      <c r="G10" s="25">
        <v>12.64</v>
      </c>
    </row>
    <row r="11" spans="1:7">
      <c r="A11" s="26">
        <f t="shared" si="1"/>
        <v>9</v>
      </c>
      <c r="B11" s="7" t="s">
        <v>370</v>
      </c>
      <c r="C11" s="7">
        <v>2004</v>
      </c>
      <c r="D11" s="7">
        <f t="shared" si="0"/>
        <v>11</v>
      </c>
      <c r="E11" s="7" t="s">
        <v>21</v>
      </c>
      <c r="F11" s="7" t="s">
        <v>396</v>
      </c>
      <c r="G11" s="25">
        <v>10.798</v>
      </c>
    </row>
    <row r="12" spans="1:7">
      <c r="A12" s="26">
        <f t="shared" si="1"/>
        <v>10</v>
      </c>
      <c r="B12" s="7" t="s">
        <v>371</v>
      </c>
      <c r="C12" s="7">
        <v>2003</v>
      </c>
      <c r="D12" s="7">
        <f t="shared" si="0"/>
        <v>12</v>
      </c>
      <c r="E12" s="7" t="s">
        <v>35</v>
      </c>
      <c r="F12" s="7" t="s">
        <v>397</v>
      </c>
      <c r="G12" s="25">
        <v>4.3120000000000003</v>
      </c>
    </row>
    <row r="13" spans="1:7">
      <c r="A13" t="s">
        <v>398</v>
      </c>
    </row>
    <row r="14" spans="1:7">
      <c r="A14" s="21" t="s">
        <v>31</v>
      </c>
      <c r="B14" s="21" t="s">
        <v>30</v>
      </c>
      <c r="C14" s="21"/>
      <c r="D14" s="21">
        <v>2015</v>
      </c>
      <c r="E14" s="21" t="s">
        <v>3</v>
      </c>
      <c r="F14" s="21" t="s">
        <v>2</v>
      </c>
    </row>
    <row r="15" spans="1:7">
      <c r="A15" s="28">
        <v>1</v>
      </c>
      <c r="B15" s="21" t="s">
        <v>373</v>
      </c>
      <c r="C15" s="21">
        <v>2002</v>
      </c>
      <c r="D15" s="21">
        <v>13</v>
      </c>
      <c r="E15" s="21" t="s">
        <v>22</v>
      </c>
      <c r="F15" s="21" t="s">
        <v>399</v>
      </c>
      <c r="G15" s="22">
        <v>100</v>
      </c>
    </row>
    <row r="16" spans="1:7">
      <c r="A16" s="28">
        <f>A15+1</f>
        <v>2</v>
      </c>
      <c r="B16" s="21" t="s">
        <v>374</v>
      </c>
      <c r="C16" s="21">
        <v>2002</v>
      </c>
      <c r="D16" s="21">
        <v>13</v>
      </c>
      <c r="E16" s="21" t="s">
        <v>372</v>
      </c>
      <c r="F16" s="21" t="s">
        <v>400</v>
      </c>
      <c r="G16" s="22">
        <v>61.484999999999999</v>
      </c>
    </row>
    <row r="17" spans="1:7">
      <c r="A17" s="28">
        <f t="shared" ref="A17:A19" si="2">A16+1</f>
        <v>3</v>
      </c>
      <c r="B17" s="21" t="s">
        <v>375</v>
      </c>
      <c r="C17" s="21">
        <v>2002</v>
      </c>
      <c r="D17" s="21">
        <v>13</v>
      </c>
      <c r="E17" s="21" t="s">
        <v>0</v>
      </c>
      <c r="F17" s="21" t="s">
        <v>401</v>
      </c>
      <c r="G17" s="22">
        <v>43.101999999999997</v>
      </c>
    </row>
    <row r="18" spans="1:7">
      <c r="A18" s="28">
        <f t="shared" si="2"/>
        <v>4</v>
      </c>
      <c r="B18" s="21" t="s">
        <v>376</v>
      </c>
      <c r="C18" s="21">
        <v>2002</v>
      </c>
      <c r="D18" s="21">
        <v>13</v>
      </c>
      <c r="E18" s="21" t="s">
        <v>35</v>
      </c>
      <c r="F18" s="21" t="s">
        <v>402</v>
      </c>
      <c r="G18" s="22">
        <v>34.987000000000002</v>
      </c>
    </row>
    <row r="19" spans="1:7">
      <c r="A19" s="28">
        <f t="shared" si="2"/>
        <v>5</v>
      </c>
      <c r="B19" s="21" t="s">
        <v>377</v>
      </c>
      <c r="C19" s="21">
        <v>2002</v>
      </c>
      <c r="D19" s="21">
        <v>13</v>
      </c>
      <c r="E19" s="21" t="s">
        <v>22</v>
      </c>
      <c r="F19" s="21" t="s">
        <v>403</v>
      </c>
      <c r="G19" s="22">
        <v>20.704000000000001</v>
      </c>
    </row>
    <row r="20" spans="1:7">
      <c r="B20" s="21" t="s">
        <v>378</v>
      </c>
      <c r="C20" s="21">
        <v>2002</v>
      </c>
      <c r="D20" s="21">
        <v>13</v>
      </c>
      <c r="E20" s="21" t="s">
        <v>35</v>
      </c>
      <c r="F20" s="21" t="s">
        <v>32</v>
      </c>
      <c r="G20" s="23">
        <v>0</v>
      </c>
    </row>
    <row r="21" spans="1:7">
      <c r="A21" t="s">
        <v>404</v>
      </c>
    </row>
    <row r="22" spans="1:7">
      <c r="A22" s="21" t="s">
        <v>31</v>
      </c>
      <c r="B22" s="21" t="s">
        <v>30</v>
      </c>
      <c r="C22" s="21"/>
      <c r="D22" s="21">
        <v>2015</v>
      </c>
      <c r="E22" s="21" t="s">
        <v>3</v>
      </c>
      <c r="F22" s="21" t="s">
        <v>2</v>
      </c>
    </row>
    <row r="23" spans="1:7">
      <c r="A23" s="28">
        <v>1</v>
      </c>
      <c r="B23" s="21" t="s">
        <v>379</v>
      </c>
      <c r="C23" s="21">
        <v>1999</v>
      </c>
      <c r="D23" s="21">
        <v>16</v>
      </c>
      <c r="E23" s="21" t="s">
        <v>0</v>
      </c>
      <c r="F23" s="21" t="s">
        <v>405</v>
      </c>
      <c r="G23" s="22">
        <v>100</v>
      </c>
    </row>
    <row r="24" spans="1:7">
      <c r="A24" s="28">
        <f>A23+1</f>
        <v>2</v>
      </c>
      <c r="B24" s="21" t="s">
        <v>380</v>
      </c>
      <c r="C24" s="21">
        <v>1999</v>
      </c>
      <c r="D24" s="21">
        <v>16</v>
      </c>
      <c r="E24" s="21" t="s">
        <v>35</v>
      </c>
      <c r="F24" s="21" t="s">
        <v>406</v>
      </c>
      <c r="G24" s="22">
        <v>90.42</v>
      </c>
    </row>
    <row r="25" spans="1:7">
      <c r="A25" s="28">
        <f t="shared" ref="A25:A28" si="3">A24+1</f>
        <v>3</v>
      </c>
      <c r="B25" s="21" t="s">
        <v>381</v>
      </c>
      <c r="C25" s="21">
        <v>1999</v>
      </c>
      <c r="D25" s="21">
        <v>16</v>
      </c>
      <c r="E25" s="21" t="s">
        <v>22</v>
      </c>
      <c r="F25" s="21" t="s">
        <v>407</v>
      </c>
      <c r="G25" s="22">
        <v>64.12</v>
      </c>
    </row>
    <row r="26" spans="1:7">
      <c r="A26" s="28">
        <f t="shared" si="3"/>
        <v>4</v>
      </c>
      <c r="B26" s="21" t="s">
        <v>384</v>
      </c>
      <c r="C26" s="21">
        <v>2000</v>
      </c>
      <c r="D26" s="21">
        <v>15</v>
      </c>
      <c r="E26" s="21" t="s">
        <v>20</v>
      </c>
      <c r="F26" s="21" t="s">
        <v>313</v>
      </c>
      <c r="G26" s="22">
        <v>44.237000000000002</v>
      </c>
    </row>
    <row r="27" spans="1:7">
      <c r="A27" s="28">
        <f t="shared" si="3"/>
        <v>5</v>
      </c>
      <c r="B27" s="21" t="s">
        <v>382</v>
      </c>
      <c r="C27" s="21">
        <v>1999</v>
      </c>
      <c r="D27" s="21">
        <v>16</v>
      </c>
      <c r="E27" s="21" t="s">
        <v>0</v>
      </c>
      <c r="F27" s="21" t="s">
        <v>408</v>
      </c>
      <c r="G27" s="22">
        <v>29.981999999999999</v>
      </c>
    </row>
    <row r="28" spans="1:7">
      <c r="A28" s="28">
        <f t="shared" si="3"/>
        <v>6</v>
      </c>
      <c r="B28" s="21" t="s">
        <v>383</v>
      </c>
      <c r="C28" s="21">
        <v>1999</v>
      </c>
      <c r="D28" s="21">
        <v>16</v>
      </c>
      <c r="E28" s="21" t="s">
        <v>22</v>
      </c>
      <c r="F28" s="21" t="s">
        <v>71</v>
      </c>
      <c r="G28" s="23">
        <v>0</v>
      </c>
    </row>
    <row r="29" spans="1:7">
      <c r="A29" s="21" t="s">
        <v>5</v>
      </c>
      <c r="B29" s="27"/>
      <c r="C29" s="27"/>
      <c r="D29" s="21"/>
      <c r="E29" s="27"/>
      <c r="F29" s="27"/>
      <c r="G29" s="27"/>
    </row>
    <row r="30" spans="1:7">
      <c r="A30" s="21" t="s">
        <v>31</v>
      </c>
      <c r="B30" s="21" t="s">
        <v>30</v>
      </c>
      <c r="C30" s="21"/>
      <c r="D30" s="21"/>
      <c r="E30" s="21" t="s">
        <v>3</v>
      </c>
      <c r="F30" s="21" t="s">
        <v>2</v>
      </c>
      <c r="G30" s="21"/>
    </row>
    <row r="31" spans="1:7">
      <c r="A31" s="29">
        <v>1</v>
      </c>
      <c r="B31" s="21" t="s">
        <v>385</v>
      </c>
      <c r="C31" s="21">
        <v>1998</v>
      </c>
      <c r="D31" s="21">
        <v>17</v>
      </c>
      <c r="E31" s="21" t="s">
        <v>35</v>
      </c>
      <c r="F31" s="21" t="s">
        <v>412</v>
      </c>
      <c r="G31" s="22">
        <v>100</v>
      </c>
    </row>
    <row r="32" spans="1:7">
      <c r="A32" s="29">
        <v>2</v>
      </c>
      <c r="B32" s="21" t="s">
        <v>386</v>
      </c>
      <c r="C32" s="21">
        <v>1998</v>
      </c>
      <c r="D32" s="21">
        <v>17</v>
      </c>
      <c r="E32" s="21" t="s">
        <v>0</v>
      </c>
      <c r="F32" s="21" t="s">
        <v>413</v>
      </c>
      <c r="G32" s="22">
        <v>82.83</v>
      </c>
    </row>
    <row r="33" spans="1:7">
      <c r="A33" s="29">
        <v>3</v>
      </c>
      <c r="B33" s="21" t="s">
        <v>387</v>
      </c>
      <c r="C33" s="21">
        <v>1998</v>
      </c>
      <c r="D33" s="21">
        <v>17</v>
      </c>
      <c r="E33" s="21" t="s">
        <v>372</v>
      </c>
      <c r="F33" s="21" t="s">
        <v>414</v>
      </c>
      <c r="G33" s="22">
        <v>77.201999999999998</v>
      </c>
    </row>
    <row r="34" spans="1:7">
      <c r="A34" t="s">
        <v>6</v>
      </c>
    </row>
    <row r="35" spans="1:7">
      <c r="A35" s="21" t="s">
        <v>31</v>
      </c>
      <c r="B35" s="21" t="s">
        <v>30</v>
      </c>
      <c r="C35" s="21"/>
      <c r="D35" s="21">
        <v>2015</v>
      </c>
      <c r="E35" s="21" t="s">
        <v>3</v>
      </c>
      <c r="F35" s="21" t="s">
        <v>2</v>
      </c>
    </row>
    <row r="36" spans="1:7">
      <c r="A36" s="28">
        <v>1</v>
      </c>
      <c r="B36" s="21" t="s">
        <v>409</v>
      </c>
      <c r="C36" s="21">
        <v>1979</v>
      </c>
      <c r="D36" s="21">
        <v>36</v>
      </c>
      <c r="E36" s="21" t="s">
        <v>372</v>
      </c>
      <c r="F36" s="21" t="s">
        <v>410</v>
      </c>
      <c r="G36" s="22">
        <v>100</v>
      </c>
    </row>
    <row r="37" spans="1:7">
      <c r="A37" s="28">
        <v>2</v>
      </c>
      <c r="B37" s="21" t="s">
        <v>421</v>
      </c>
      <c r="C37" s="21">
        <v>1967</v>
      </c>
      <c r="D37" s="21">
        <v>48</v>
      </c>
      <c r="E37" s="21" t="s">
        <v>35</v>
      </c>
      <c r="F37" s="21" t="s">
        <v>422</v>
      </c>
      <c r="G37" s="22">
        <v>79.426000000000002</v>
      </c>
    </row>
    <row r="38" spans="1:7">
      <c r="B38" s="21" t="s">
        <v>411</v>
      </c>
      <c r="C38" s="21">
        <v>1977</v>
      </c>
      <c r="D38" s="21">
        <v>38</v>
      </c>
      <c r="E38" s="21" t="s">
        <v>18</v>
      </c>
      <c r="F38" s="21" t="s">
        <v>32</v>
      </c>
      <c r="G38" s="23">
        <v>0</v>
      </c>
    </row>
    <row r="39" spans="1:7">
      <c r="A39" t="s">
        <v>437</v>
      </c>
    </row>
    <row r="40" spans="1:7">
      <c r="A40" s="21" t="s">
        <v>31</v>
      </c>
      <c r="B40" s="21" t="s">
        <v>30</v>
      </c>
      <c r="C40" s="21"/>
      <c r="D40" s="21">
        <v>2015</v>
      </c>
      <c r="E40" s="21" t="s">
        <v>3</v>
      </c>
      <c r="F40" s="21" t="s">
        <v>2</v>
      </c>
    </row>
    <row r="41" spans="1:7">
      <c r="A41" s="28">
        <v>1</v>
      </c>
      <c r="B41" s="21" t="s">
        <v>415</v>
      </c>
      <c r="C41" s="21">
        <v>1971</v>
      </c>
      <c r="D41" s="21">
        <v>44</v>
      </c>
      <c r="E41" s="21" t="s">
        <v>35</v>
      </c>
      <c r="F41" s="21" t="s">
        <v>416</v>
      </c>
      <c r="G41" s="22">
        <v>100</v>
      </c>
    </row>
    <row r="42" spans="1:7">
      <c r="A42" s="28">
        <f>A41+1</f>
        <v>2</v>
      </c>
      <c r="B42" s="21" t="s">
        <v>417</v>
      </c>
      <c r="C42" s="21">
        <v>1972</v>
      </c>
      <c r="D42" s="21">
        <v>43</v>
      </c>
      <c r="E42" s="21" t="s">
        <v>35</v>
      </c>
      <c r="F42" s="21" t="s">
        <v>418</v>
      </c>
      <c r="G42" s="22">
        <v>98.451999999999998</v>
      </c>
    </row>
    <row r="43" spans="1:7">
      <c r="A43" s="28">
        <f t="shared" ref="A43:A50" si="4">A42+1</f>
        <v>3</v>
      </c>
      <c r="B43" s="21" t="s">
        <v>419</v>
      </c>
      <c r="C43" s="21">
        <v>1975</v>
      </c>
      <c r="D43" s="21">
        <v>40</v>
      </c>
      <c r="E43" s="21" t="s">
        <v>0</v>
      </c>
      <c r="F43" s="21" t="s">
        <v>420</v>
      </c>
      <c r="G43" s="22">
        <v>94.494</v>
      </c>
    </row>
    <row r="44" spans="1:7">
      <c r="A44" s="28">
        <v>4</v>
      </c>
      <c r="B44" s="21" t="s">
        <v>423</v>
      </c>
      <c r="C44" s="21">
        <v>1972</v>
      </c>
      <c r="D44" s="21">
        <v>43</v>
      </c>
      <c r="E44" s="21" t="s">
        <v>18</v>
      </c>
      <c r="F44" s="21" t="s">
        <v>424</v>
      </c>
      <c r="G44" s="22">
        <v>66.593999999999994</v>
      </c>
    </row>
    <row r="45" spans="1:7">
      <c r="A45" s="28">
        <f t="shared" si="4"/>
        <v>5</v>
      </c>
      <c r="B45" s="21" t="s">
        <v>425</v>
      </c>
      <c r="C45" s="21">
        <v>1971</v>
      </c>
      <c r="D45" s="21">
        <v>44</v>
      </c>
      <c r="E45" s="21" t="s">
        <v>22</v>
      </c>
      <c r="F45" s="21" t="s">
        <v>426</v>
      </c>
      <c r="G45" s="22">
        <v>66.498999999999995</v>
      </c>
    </row>
    <row r="46" spans="1:7">
      <c r="A46" s="28">
        <f t="shared" si="4"/>
        <v>6</v>
      </c>
      <c r="B46" s="21" t="s">
        <v>427</v>
      </c>
      <c r="C46" s="21">
        <v>1972</v>
      </c>
      <c r="D46" s="21">
        <v>43</v>
      </c>
      <c r="E46" s="21" t="s">
        <v>372</v>
      </c>
      <c r="F46" s="21" t="s">
        <v>428</v>
      </c>
      <c r="G46" s="22">
        <v>58.518999999999998</v>
      </c>
    </row>
    <row r="47" spans="1:7">
      <c r="A47" s="28">
        <f t="shared" si="4"/>
        <v>7</v>
      </c>
      <c r="B47" s="21" t="s">
        <v>429</v>
      </c>
      <c r="C47" s="21">
        <v>1972</v>
      </c>
      <c r="D47" s="21">
        <v>43</v>
      </c>
      <c r="E47" s="21" t="s">
        <v>21</v>
      </c>
      <c r="F47" s="21" t="s">
        <v>430</v>
      </c>
      <c r="G47" s="22">
        <v>48.61</v>
      </c>
    </row>
    <row r="48" spans="1:7">
      <c r="A48" s="28">
        <f t="shared" si="4"/>
        <v>8</v>
      </c>
      <c r="B48" s="21" t="s">
        <v>431</v>
      </c>
      <c r="C48" s="21">
        <v>1975</v>
      </c>
      <c r="D48" s="21">
        <v>40</v>
      </c>
      <c r="E48" s="21" t="s">
        <v>0</v>
      </c>
      <c r="F48" s="21" t="s">
        <v>432</v>
      </c>
      <c r="G48" s="22">
        <v>43.505000000000003</v>
      </c>
    </row>
    <row r="49" spans="1:7">
      <c r="A49" s="28">
        <f t="shared" si="4"/>
        <v>9</v>
      </c>
      <c r="B49" s="21" t="s">
        <v>433</v>
      </c>
      <c r="C49" s="21">
        <v>1975</v>
      </c>
      <c r="D49" s="21">
        <v>40</v>
      </c>
      <c r="E49" s="21" t="s">
        <v>372</v>
      </c>
      <c r="F49" s="21" t="s">
        <v>434</v>
      </c>
      <c r="G49" s="22">
        <v>39.036999999999999</v>
      </c>
    </row>
    <row r="50" spans="1:7">
      <c r="A50" s="28">
        <f t="shared" si="4"/>
        <v>10</v>
      </c>
      <c r="B50" s="21" t="s">
        <v>435</v>
      </c>
      <c r="C50" s="21">
        <v>1972</v>
      </c>
      <c r="D50" s="21">
        <v>43</v>
      </c>
      <c r="E50" s="21" t="s">
        <v>18</v>
      </c>
      <c r="F50" s="21" t="s">
        <v>436</v>
      </c>
      <c r="G50" s="22">
        <v>29.681999999999999</v>
      </c>
    </row>
    <row r="51" spans="1:7">
      <c r="A51" s="21" t="s">
        <v>7</v>
      </c>
      <c r="B51" s="27"/>
      <c r="C51" s="27"/>
      <c r="D51" s="21"/>
      <c r="E51" s="27"/>
      <c r="F51" s="27"/>
      <c r="G51" s="27"/>
    </row>
    <row r="52" spans="1:7">
      <c r="A52" s="21" t="s">
        <v>31</v>
      </c>
      <c r="B52" s="21" t="s">
        <v>30</v>
      </c>
      <c r="C52" s="21"/>
      <c r="D52" s="21"/>
      <c r="E52" s="21" t="s">
        <v>3</v>
      </c>
      <c r="F52" s="21" t="s">
        <v>2</v>
      </c>
      <c r="G52" s="27"/>
    </row>
    <row r="53" spans="1:7">
      <c r="A53" s="29">
        <v>1</v>
      </c>
      <c r="B53" s="21" t="s">
        <v>442</v>
      </c>
      <c r="C53" s="21">
        <v>1967</v>
      </c>
      <c r="D53" s="21">
        <v>48</v>
      </c>
      <c r="E53" s="21" t="s">
        <v>0</v>
      </c>
      <c r="F53" s="21" t="s">
        <v>443</v>
      </c>
      <c r="G53" s="22">
        <v>100</v>
      </c>
    </row>
    <row r="54" spans="1:7">
      <c r="A54" s="29">
        <v>2</v>
      </c>
      <c r="B54" s="21" t="s">
        <v>447</v>
      </c>
      <c r="C54" s="21">
        <v>1967</v>
      </c>
      <c r="D54" s="21">
        <v>48</v>
      </c>
      <c r="E54" s="21" t="s">
        <v>35</v>
      </c>
      <c r="F54" s="21" t="s">
        <v>448</v>
      </c>
      <c r="G54" s="22">
        <v>93.582999999999998</v>
      </c>
    </row>
    <row r="55" spans="1:7">
      <c r="A55" s="29">
        <v>3</v>
      </c>
      <c r="B55" s="21" t="s">
        <v>449</v>
      </c>
      <c r="C55" s="21">
        <v>1966</v>
      </c>
      <c r="D55" s="21">
        <v>49</v>
      </c>
      <c r="E55" s="21" t="s">
        <v>18</v>
      </c>
      <c r="F55" s="21" t="s">
        <v>450</v>
      </c>
      <c r="G55" s="22">
        <v>86.691999999999993</v>
      </c>
    </row>
    <row r="56" spans="1:7">
      <c r="A56" s="29">
        <v>4</v>
      </c>
      <c r="B56" s="21" t="s">
        <v>451</v>
      </c>
      <c r="C56" s="21">
        <v>1970</v>
      </c>
      <c r="D56" s="21">
        <v>45</v>
      </c>
      <c r="E56" s="21" t="s">
        <v>22</v>
      </c>
      <c r="F56" s="21" t="s">
        <v>452</v>
      </c>
      <c r="G56" s="22">
        <v>85.25</v>
      </c>
    </row>
    <row r="57" spans="1:7">
      <c r="A57" s="29">
        <v>5</v>
      </c>
      <c r="B57" s="21" t="s">
        <v>454</v>
      </c>
      <c r="C57" s="21">
        <v>1967</v>
      </c>
      <c r="D57" s="21">
        <v>48</v>
      </c>
      <c r="E57" s="21" t="s">
        <v>35</v>
      </c>
      <c r="F57" s="21" t="s">
        <v>171</v>
      </c>
      <c r="G57" s="22">
        <v>78.438000000000002</v>
      </c>
    </row>
    <row r="58" spans="1:7">
      <c r="A58" s="29">
        <v>6</v>
      </c>
      <c r="B58" s="21" t="s">
        <v>457</v>
      </c>
      <c r="C58" s="21">
        <v>1967</v>
      </c>
      <c r="D58" s="21">
        <v>48</v>
      </c>
      <c r="E58" s="21" t="s">
        <v>0</v>
      </c>
      <c r="F58" s="21" t="s">
        <v>458</v>
      </c>
      <c r="G58" s="22">
        <v>64.423000000000002</v>
      </c>
    </row>
    <row r="59" spans="1:7">
      <c r="A59" s="29">
        <v>7</v>
      </c>
      <c r="B59" s="21" t="s">
        <v>459</v>
      </c>
      <c r="C59" s="21">
        <v>1970</v>
      </c>
      <c r="D59" s="21">
        <v>45</v>
      </c>
      <c r="E59" s="21" t="s">
        <v>35</v>
      </c>
      <c r="F59" s="21" t="s">
        <v>460</v>
      </c>
      <c r="G59" s="22">
        <v>61.387999999999998</v>
      </c>
    </row>
    <row r="60" spans="1:7">
      <c r="A60" s="29">
        <v>8</v>
      </c>
      <c r="B60" s="21" t="s">
        <v>462</v>
      </c>
      <c r="C60" s="21">
        <v>1970</v>
      </c>
      <c r="D60" s="21">
        <v>45</v>
      </c>
      <c r="E60" s="21" t="s">
        <v>20</v>
      </c>
      <c r="F60" s="21" t="s">
        <v>463</v>
      </c>
      <c r="G60" s="22">
        <v>43.390999999999998</v>
      </c>
    </row>
    <row r="61" spans="1:7">
      <c r="A61" s="29">
        <v>9</v>
      </c>
      <c r="B61" s="21" t="s">
        <v>464</v>
      </c>
      <c r="C61" s="21">
        <v>1966</v>
      </c>
      <c r="D61" s="21">
        <v>49</v>
      </c>
      <c r="E61" s="21" t="s">
        <v>372</v>
      </c>
      <c r="F61" s="21" t="s">
        <v>465</v>
      </c>
      <c r="G61" s="22">
        <v>42.24</v>
      </c>
    </row>
    <row r="62" spans="1:7">
      <c r="A62" s="29">
        <v>10</v>
      </c>
      <c r="B62" s="21" t="s">
        <v>468</v>
      </c>
      <c r="C62" s="21">
        <v>1970</v>
      </c>
      <c r="D62" s="21">
        <v>45</v>
      </c>
      <c r="E62" s="21" t="s">
        <v>18</v>
      </c>
      <c r="F62" s="21" t="s">
        <v>469</v>
      </c>
      <c r="G62" s="22">
        <v>30.661999999999999</v>
      </c>
    </row>
    <row r="63" spans="1:7">
      <c r="A63" s="29" t="s">
        <v>472</v>
      </c>
      <c r="B63" s="21"/>
      <c r="C63" s="21"/>
      <c r="D63" s="21"/>
      <c r="E63" s="21"/>
      <c r="F63" s="21"/>
      <c r="G63" s="22"/>
    </row>
    <row r="64" spans="1:7">
      <c r="A64" s="21" t="s">
        <v>31</v>
      </c>
      <c r="B64" s="21" t="s">
        <v>30</v>
      </c>
      <c r="C64" s="21"/>
      <c r="D64" s="21">
        <v>2015</v>
      </c>
      <c r="E64" s="21" t="s">
        <v>3</v>
      </c>
      <c r="F64" s="21" t="s">
        <v>2</v>
      </c>
      <c r="G64" s="22"/>
    </row>
    <row r="65" spans="1:7">
      <c r="A65" s="29">
        <v>1</v>
      </c>
      <c r="B65" s="21" t="s">
        <v>438</v>
      </c>
      <c r="C65" s="21">
        <v>1961</v>
      </c>
      <c r="D65" s="21">
        <v>54</v>
      </c>
      <c r="E65" s="21" t="s">
        <v>0</v>
      </c>
      <c r="F65" s="21" t="s">
        <v>439</v>
      </c>
      <c r="G65" s="22">
        <v>100</v>
      </c>
    </row>
    <row r="66" spans="1:7">
      <c r="A66" s="29">
        <f>A65+1</f>
        <v>2</v>
      </c>
      <c r="B66" s="21" t="s">
        <v>440</v>
      </c>
      <c r="C66" s="21">
        <v>1964</v>
      </c>
      <c r="D66" s="21">
        <v>51</v>
      </c>
      <c r="E66" s="21" t="s">
        <v>0</v>
      </c>
      <c r="F66" s="21" t="s">
        <v>441</v>
      </c>
      <c r="G66" s="22">
        <v>97.88</v>
      </c>
    </row>
    <row r="67" spans="1:7">
      <c r="A67" s="29">
        <f t="shared" ref="A67:A72" si="5">A66+1</f>
        <v>3</v>
      </c>
      <c r="B67" s="21" t="s">
        <v>444</v>
      </c>
      <c r="C67" s="21">
        <v>1964</v>
      </c>
      <c r="D67" s="21">
        <v>51</v>
      </c>
      <c r="E67" s="21" t="s">
        <v>445</v>
      </c>
      <c r="F67" s="21" t="s">
        <v>446</v>
      </c>
      <c r="G67" s="22">
        <v>83.105000000000004</v>
      </c>
    </row>
    <row r="68" spans="1:7">
      <c r="A68" s="29">
        <f t="shared" si="5"/>
        <v>4</v>
      </c>
      <c r="B68" s="21" t="s">
        <v>453</v>
      </c>
      <c r="C68" s="21">
        <v>1962</v>
      </c>
      <c r="D68" s="21">
        <v>53</v>
      </c>
      <c r="E68" s="21" t="s">
        <v>35</v>
      </c>
      <c r="F68" s="21" t="s">
        <v>187</v>
      </c>
      <c r="G68" s="22">
        <v>68.194000000000003</v>
      </c>
    </row>
    <row r="69" spans="1:7">
      <c r="A69" s="29">
        <f t="shared" si="5"/>
        <v>5</v>
      </c>
      <c r="B69" s="21" t="s">
        <v>455</v>
      </c>
      <c r="C69" s="21">
        <v>1959</v>
      </c>
      <c r="D69" s="21">
        <v>56</v>
      </c>
      <c r="E69" s="21" t="s">
        <v>445</v>
      </c>
      <c r="F69" s="21" t="s">
        <v>456</v>
      </c>
      <c r="G69" s="22">
        <v>63.225999999999999</v>
      </c>
    </row>
    <row r="70" spans="1:7">
      <c r="A70" s="29">
        <f t="shared" si="5"/>
        <v>6</v>
      </c>
      <c r="B70" s="21" t="s">
        <v>461</v>
      </c>
      <c r="C70" s="21">
        <v>1964</v>
      </c>
      <c r="D70" s="21">
        <v>51</v>
      </c>
      <c r="E70" s="21" t="s">
        <v>35</v>
      </c>
      <c r="F70" s="21" t="s">
        <v>316</v>
      </c>
      <c r="G70" s="22">
        <v>37.588999999999999</v>
      </c>
    </row>
    <row r="71" spans="1:7">
      <c r="A71" s="29">
        <f t="shared" si="5"/>
        <v>7</v>
      </c>
      <c r="B71" s="21" t="s">
        <v>466</v>
      </c>
      <c r="C71" s="21">
        <v>1963</v>
      </c>
      <c r="D71" s="21">
        <v>52</v>
      </c>
      <c r="E71" s="21" t="s">
        <v>0</v>
      </c>
      <c r="F71" s="21" t="s">
        <v>467</v>
      </c>
      <c r="G71" s="22">
        <v>28.602</v>
      </c>
    </row>
    <row r="72" spans="1:7">
      <c r="A72" s="29">
        <f t="shared" si="5"/>
        <v>8</v>
      </c>
      <c r="B72" s="21" t="s">
        <v>470</v>
      </c>
      <c r="C72" s="21">
        <v>1965</v>
      </c>
      <c r="D72" s="21">
        <v>50</v>
      </c>
      <c r="E72" s="21" t="s">
        <v>22</v>
      </c>
      <c r="F72" s="21" t="s">
        <v>471</v>
      </c>
      <c r="G72" s="22">
        <v>16.861000000000001</v>
      </c>
    </row>
    <row r="73" spans="1:7">
      <c r="A73" s="21" t="s">
        <v>8</v>
      </c>
      <c r="B73" s="27"/>
      <c r="C73" s="27"/>
      <c r="D73" s="21"/>
      <c r="E73" s="27"/>
      <c r="F73" s="27"/>
      <c r="G73" s="27"/>
    </row>
    <row r="74" spans="1:7">
      <c r="A74" s="21" t="s">
        <v>31</v>
      </c>
      <c r="B74" s="21" t="s">
        <v>30</v>
      </c>
      <c r="C74" s="21"/>
      <c r="D74" s="21"/>
      <c r="E74" s="21" t="s">
        <v>3</v>
      </c>
      <c r="F74" s="21" t="s">
        <v>2</v>
      </c>
      <c r="G74" s="21"/>
    </row>
    <row r="75" spans="1:7">
      <c r="A75" s="29">
        <v>1</v>
      </c>
      <c r="B75" s="21" t="s">
        <v>473</v>
      </c>
      <c r="C75" s="21">
        <v>1956</v>
      </c>
      <c r="D75" s="21">
        <v>59</v>
      </c>
      <c r="E75" s="21" t="s">
        <v>35</v>
      </c>
      <c r="F75" s="21" t="s">
        <v>474</v>
      </c>
      <c r="G75" s="22">
        <v>100</v>
      </c>
    </row>
    <row r="76" spans="1:7">
      <c r="A76" s="29">
        <v>2</v>
      </c>
      <c r="B76" s="21" t="s">
        <v>477</v>
      </c>
      <c r="C76" s="21">
        <v>1956</v>
      </c>
      <c r="D76" s="21">
        <v>59</v>
      </c>
      <c r="E76" s="21" t="s">
        <v>18</v>
      </c>
      <c r="F76" s="21" t="s">
        <v>478</v>
      </c>
      <c r="G76" s="22">
        <v>73.346000000000004</v>
      </c>
    </row>
    <row r="77" spans="1:7">
      <c r="A77" s="29">
        <v>3</v>
      </c>
      <c r="B77" s="21" t="s">
        <v>484</v>
      </c>
      <c r="C77" s="21">
        <v>1958</v>
      </c>
      <c r="D77" s="21">
        <v>57</v>
      </c>
      <c r="E77" s="21" t="s">
        <v>35</v>
      </c>
      <c r="F77" s="21" t="s">
        <v>485</v>
      </c>
      <c r="G77" s="22">
        <v>39.158000000000001</v>
      </c>
    </row>
    <row r="78" spans="1:7">
      <c r="A78" s="29">
        <v>4</v>
      </c>
      <c r="B78" s="21" t="s">
        <v>490</v>
      </c>
      <c r="C78" s="21">
        <v>1956</v>
      </c>
      <c r="D78" s="21">
        <v>59</v>
      </c>
      <c r="E78" s="21" t="s">
        <v>21</v>
      </c>
      <c r="F78" s="21" t="s">
        <v>226</v>
      </c>
      <c r="G78" s="22">
        <v>28.282</v>
      </c>
    </row>
    <row r="79" spans="1:7">
      <c r="A79" s="29">
        <v>5</v>
      </c>
      <c r="B79" s="21" t="s">
        <v>491</v>
      </c>
      <c r="C79" s="21">
        <v>1956</v>
      </c>
      <c r="D79" s="21">
        <v>59</v>
      </c>
      <c r="E79" s="21" t="s">
        <v>372</v>
      </c>
      <c r="F79" s="21" t="s">
        <v>492</v>
      </c>
      <c r="G79" s="22">
        <v>17.206</v>
      </c>
    </row>
    <row r="80" spans="1:7">
      <c r="A80" s="29" t="s">
        <v>349</v>
      </c>
      <c r="B80" s="21"/>
      <c r="C80" s="21"/>
      <c r="D80" s="21"/>
      <c r="E80" s="21"/>
      <c r="F80" s="21"/>
      <c r="G80" s="22"/>
    </row>
    <row r="81" spans="1:7">
      <c r="A81" s="21" t="s">
        <v>31</v>
      </c>
      <c r="B81" s="21" t="s">
        <v>30</v>
      </c>
      <c r="C81" s="21"/>
      <c r="D81" s="21">
        <v>2015</v>
      </c>
      <c r="E81" s="21" t="s">
        <v>3</v>
      </c>
      <c r="F81" s="21" t="s">
        <v>2</v>
      </c>
      <c r="G81" s="22"/>
    </row>
    <row r="82" spans="1:7">
      <c r="A82" s="29">
        <v>1</v>
      </c>
      <c r="B82" s="21" t="s">
        <v>475</v>
      </c>
      <c r="C82" s="21">
        <v>1953</v>
      </c>
      <c r="D82" s="21">
        <v>62</v>
      </c>
      <c r="E82" s="21" t="s">
        <v>0</v>
      </c>
      <c r="F82" s="21" t="s">
        <v>476</v>
      </c>
      <c r="G82" s="22">
        <v>100</v>
      </c>
    </row>
    <row r="83" spans="1:7">
      <c r="A83" s="29">
        <f>A82+1</f>
        <v>2</v>
      </c>
      <c r="B83" s="21" t="s">
        <v>479</v>
      </c>
      <c r="C83" s="21">
        <v>1952</v>
      </c>
      <c r="D83" s="21">
        <v>63</v>
      </c>
      <c r="E83" s="21" t="s">
        <v>480</v>
      </c>
      <c r="F83" s="21" t="s">
        <v>481</v>
      </c>
      <c r="G83" s="22">
        <v>84.738</v>
      </c>
    </row>
    <row r="84" spans="1:7">
      <c r="A84" s="29">
        <f t="shared" ref="A84:A86" si="6">A83+1</f>
        <v>3</v>
      </c>
      <c r="B84" s="21" t="s">
        <v>482</v>
      </c>
      <c r="C84" s="21">
        <v>1953</v>
      </c>
      <c r="D84" s="21">
        <v>62</v>
      </c>
      <c r="E84" s="21" t="s">
        <v>372</v>
      </c>
      <c r="F84" s="21" t="s">
        <v>483</v>
      </c>
      <c r="G84" s="22">
        <v>70.849999999999994</v>
      </c>
    </row>
    <row r="85" spans="1:7">
      <c r="A85" s="29">
        <f t="shared" si="6"/>
        <v>4</v>
      </c>
      <c r="B85" s="21" t="s">
        <v>486</v>
      </c>
      <c r="C85" s="21">
        <v>1955</v>
      </c>
      <c r="D85" s="21">
        <v>60</v>
      </c>
      <c r="E85" s="21" t="s">
        <v>372</v>
      </c>
      <c r="F85" s="21" t="s">
        <v>487</v>
      </c>
      <c r="G85" s="22">
        <v>47.533999999999999</v>
      </c>
    </row>
    <row r="86" spans="1:7">
      <c r="A86" s="29">
        <f t="shared" si="6"/>
        <v>5</v>
      </c>
      <c r="B86" s="21" t="s">
        <v>488</v>
      </c>
      <c r="C86" s="21">
        <v>1954</v>
      </c>
      <c r="D86" s="21">
        <v>61</v>
      </c>
      <c r="E86" s="21" t="s">
        <v>35</v>
      </c>
      <c r="F86" s="21" t="s">
        <v>489</v>
      </c>
      <c r="G86" s="22">
        <v>44.75</v>
      </c>
    </row>
    <row r="87" spans="1:7">
      <c r="A87" s="21" t="s">
        <v>9</v>
      </c>
      <c r="B87" s="27"/>
      <c r="C87" s="27"/>
      <c r="D87" s="21"/>
      <c r="E87" s="27"/>
      <c r="F87" s="27"/>
      <c r="G87" s="27"/>
    </row>
    <row r="88" spans="1:7">
      <c r="A88" s="21" t="s">
        <v>31</v>
      </c>
      <c r="B88" s="21" t="s">
        <v>30</v>
      </c>
      <c r="C88" s="21"/>
      <c r="D88" s="21"/>
      <c r="E88" s="21" t="s">
        <v>3</v>
      </c>
      <c r="F88" s="21" t="s">
        <v>2</v>
      </c>
      <c r="G88" s="21"/>
    </row>
    <row r="89" spans="1:7">
      <c r="A89" s="29">
        <v>1</v>
      </c>
      <c r="B89" s="21" t="s">
        <v>493</v>
      </c>
      <c r="C89" s="21">
        <v>1944</v>
      </c>
      <c r="D89" s="21">
        <v>71</v>
      </c>
      <c r="E89" s="21" t="s">
        <v>0</v>
      </c>
      <c r="F89" s="21" t="s">
        <v>494</v>
      </c>
      <c r="G89" s="23">
        <v>100</v>
      </c>
    </row>
    <row r="90" spans="1:7">
      <c r="A90" s="29">
        <v>2</v>
      </c>
      <c r="B90" s="21" t="s">
        <v>495</v>
      </c>
      <c r="C90" s="21">
        <v>1941</v>
      </c>
      <c r="D90" s="21">
        <v>74</v>
      </c>
      <c r="E90" s="21" t="s">
        <v>35</v>
      </c>
      <c r="F90" s="21" t="s">
        <v>496</v>
      </c>
      <c r="G90" s="23">
        <v>83.465000000000003</v>
      </c>
    </row>
    <row r="91" spans="1:7">
      <c r="A91" s="29">
        <v>3</v>
      </c>
      <c r="B91" s="21" t="s">
        <v>497</v>
      </c>
      <c r="C91" s="21">
        <v>1950</v>
      </c>
      <c r="D91" s="21">
        <v>65</v>
      </c>
      <c r="E91" s="21" t="s">
        <v>498</v>
      </c>
      <c r="F91" s="21" t="s">
        <v>499</v>
      </c>
      <c r="G91" s="23">
        <v>29.651</v>
      </c>
    </row>
    <row r="92" spans="1:7">
      <c r="A92" s="29">
        <v>4</v>
      </c>
      <c r="B92" s="21" t="s">
        <v>500</v>
      </c>
      <c r="C92" s="21">
        <v>1947</v>
      </c>
      <c r="D92" s="21">
        <v>68</v>
      </c>
      <c r="E92" s="21" t="s">
        <v>0</v>
      </c>
      <c r="F92" s="21" t="s">
        <v>501</v>
      </c>
      <c r="G92" s="23">
        <v>11.14</v>
      </c>
    </row>
    <row r="93" spans="1:7">
      <c r="A93" s="21" t="s">
        <v>10</v>
      </c>
      <c r="B93" s="27"/>
      <c r="C93" s="27"/>
      <c r="D93" s="21"/>
      <c r="E93" s="27"/>
      <c r="F93" s="27"/>
      <c r="G93" s="27"/>
    </row>
    <row r="94" spans="1:7">
      <c r="A94" s="21" t="s">
        <v>31</v>
      </c>
      <c r="B94" s="21" t="s">
        <v>30</v>
      </c>
      <c r="C94" s="21"/>
      <c r="D94" s="21"/>
      <c r="E94" s="21" t="s">
        <v>3</v>
      </c>
      <c r="F94" s="21" t="s">
        <v>2</v>
      </c>
      <c r="G94" s="21"/>
    </row>
    <row r="95" spans="1:7">
      <c r="A95" s="29">
        <v>1</v>
      </c>
      <c r="B95" s="21" t="s">
        <v>502</v>
      </c>
      <c r="C95" s="21">
        <v>1989</v>
      </c>
      <c r="D95" s="21">
        <v>26</v>
      </c>
      <c r="E95" s="21" t="s">
        <v>372</v>
      </c>
      <c r="F95" s="21" t="s">
        <v>503</v>
      </c>
      <c r="G95" s="23">
        <v>100</v>
      </c>
    </row>
    <row r="96" spans="1:7">
      <c r="A96" s="29">
        <v>2</v>
      </c>
      <c r="B96" s="21" t="s">
        <v>504</v>
      </c>
      <c r="C96" s="21">
        <v>1985</v>
      </c>
      <c r="D96" s="21">
        <v>30</v>
      </c>
      <c r="E96" s="21" t="s">
        <v>35</v>
      </c>
      <c r="F96" s="21" t="s">
        <v>182</v>
      </c>
      <c r="G96" s="23">
        <v>79.159000000000006</v>
      </c>
    </row>
    <row r="97" spans="1:9">
      <c r="A97" s="29">
        <v>3</v>
      </c>
      <c r="B97" s="21" t="s">
        <v>505</v>
      </c>
      <c r="C97" s="21">
        <v>1994</v>
      </c>
      <c r="D97" s="21">
        <v>21</v>
      </c>
      <c r="E97" s="21" t="s">
        <v>372</v>
      </c>
      <c r="F97" s="21" t="s">
        <v>506</v>
      </c>
      <c r="G97" s="23">
        <v>73.84</v>
      </c>
    </row>
    <row r="98" spans="1:9">
      <c r="A98" s="29">
        <v>4</v>
      </c>
      <c r="B98" s="21" t="s">
        <v>507</v>
      </c>
      <c r="C98" s="21">
        <v>1993</v>
      </c>
      <c r="D98" s="21">
        <v>22</v>
      </c>
      <c r="E98" s="21" t="s">
        <v>35</v>
      </c>
      <c r="F98" s="21" t="s">
        <v>184</v>
      </c>
      <c r="G98" s="23">
        <v>71.322999999999993</v>
      </c>
    </row>
    <row r="99" spans="1:9">
      <c r="A99" s="29">
        <v>5</v>
      </c>
      <c r="B99" s="21" t="s">
        <v>508</v>
      </c>
      <c r="C99" s="21">
        <v>1997</v>
      </c>
      <c r="D99" s="21">
        <v>18</v>
      </c>
      <c r="E99" s="21" t="s">
        <v>0</v>
      </c>
      <c r="F99" s="21" t="s">
        <v>509</v>
      </c>
      <c r="G99" s="23">
        <v>64.403999999999996</v>
      </c>
    </row>
    <row r="100" spans="1:9">
      <c r="A100" s="29">
        <v>6</v>
      </c>
      <c r="B100" s="21" t="s">
        <v>510</v>
      </c>
      <c r="C100" s="21">
        <v>1994</v>
      </c>
      <c r="D100" s="21">
        <v>21</v>
      </c>
      <c r="E100" s="21" t="s">
        <v>22</v>
      </c>
      <c r="F100" s="21" t="s">
        <v>511</v>
      </c>
      <c r="G100" s="23">
        <v>60.308</v>
      </c>
    </row>
    <row r="101" spans="1:9">
      <c r="A101" s="21" t="s">
        <v>74</v>
      </c>
      <c r="B101" s="27"/>
      <c r="C101" s="27"/>
      <c r="D101" s="21"/>
      <c r="E101" s="27"/>
      <c r="F101" s="27"/>
      <c r="G101" s="27"/>
    </row>
    <row r="102" spans="1:9">
      <c r="A102" s="21" t="s">
        <v>31</v>
      </c>
      <c r="B102" s="21" t="s">
        <v>30</v>
      </c>
      <c r="C102" s="21"/>
      <c r="D102" s="21"/>
      <c r="E102" s="21" t="s">
        <v>3</v>
      </c>
      <c r="F102" s="21" t="s">
        <v>2</v>
      </c>
      <c r="G102" s="21"/>
    </row>
    <row r="103" spans="1:9">
      <c r="A103" s="29">
        <v>1</v>
      </c>
      <c r="B103" s="21" t="s">
        <v>512</v>
      </c>
      <c r="C103" s="21">
        <v>1980</v>
      </c>
      <c r="D103" s="21">
        <v>35</v>
      </c>
      <c r="E103" s="21" t="s">
        <v>35</v>
      </c>
      <c r="F103" s="21" t="s">
        <v>513</v>
      </c>
      <c r="G103" s="23">
        <v>100</v>
      </c>
    </row>
    <row r="104" spans="1:9">
      <c r="A104" s="29">
        <v>2</v>
      </c>
      <c r="B104" s="21" t="s">
        <v>514</v>
      </c>
      <c r="C104" s="21">
        <v>1971</v>
      </c>
      <c r="D104" s="21">
        <v>44</v>
      </c>
      <c r="E104" s="21" t="s">
        <v>0</v>
      </c>
      <c r="F104" s="21" t="s">
        <v>515</v>
      </c>
      <c r="G104" s="23">
        <v>73.551000000000002</v>
      </c>
    </row>
    <row r="105" spans="1:9">
      <c r="A105" s="29">
        <v>3</v>
      </c>
      <c r="B105" s="21" t="s">
        <v>516</v>
      </c>
      <c r="C105" s="21">
        <v>1982</v>
      </c>
      <c r="D105" s="21">
        <v>33</v>
      </c>
      <c r="E105" s="21" t="s">
        <v>0</v>
      </c>
      <c r="F105" s="21" t="s">
        <v>517</v>
      </c>
      <c r="G105" s="23">
        <v>65</v>
      </c>
    </row>
    <row r="106" spans="1:9">
      <c r="A106" s="29">
        <v>4</v>
      </c>
      <c r="B106" s="21" t="s">
        <v>518</v>
      </c>
      <c r="C106" s="21">
        <v>1974</v>
      </c>
      <c r="D106" s="21">
        <v>41</v>
      </c>
      <c r="E106" s="21" t="s">
        <v>0</v>
      </c>
      <c r="F106" s="21" t="s">
        <v>450</v>
      </c>
      <c r="G106" s="23">
        <v>62.926000000000002</v>
      </c>
      <c r="I106" s="35"/>
    </row>
    <row r="107" spans="1:9">
      <c r="A107" s="29">
        <v>5</v>
      </c>
      <c r="B107" s="21" t="s">
        <v>519</v>
      </c>
      <c r="C107" s="21">
        <v>1971</v>
      </c>
      <c r="D107" s="21">
        <v>44</v>
      </c>
      <c r="E107" s="21" t="s">
        <v>0</v>
      </c>
      <c r="F107" s="21" t="s">
        <v>520</v>
      </c>
      <c r="G107" s="23">
        <v>19.353000000000002</v>
      </c>
      <c r="I107" s="41"/>
    </row>
    <row r="108" spans="1:9">
      <c r="A108" s="21" t="s">
        <v>33</v>
      </c>
      <c r="B108" s="21" t="s">
        <v>521</v>
      </c>
      <c r="C108" s="21">
        <v>1960</v>
      </c>
      <c r="D108" s="21">
        <v>55</v>
      </c>
      <c r="E108" s="21" t="s">
        <v>0</v>
      </c>
      <c r="F108" s="21" t="s">
        <v>56</v>
      </c>
      <c r="G108" s="23">
        <v>0</v>
      </c>
    </row>
    <row r="109" spans="1:9">
      <c r="A109" s="21" t="s">
        <v>205</v>
      </c>
      <c r="B109" s="27"/>
      <c r="C109" s="27"/>
      <c r="D109" s="21"/>
      <c r="E109" s="27"/>
      <c r="F109" s="27"/>
      <c r="G109" s="27"/>
    </row>
    <row r="110" spans="1:9">
      <c r="A110" s="21" t="s">
        <v>31</v>
      </c>
      <c r="B110" s="21" t="s">
        <v>30</v>
      </c>
      <c r="C110" s="21"/>
      <c r="D110" s="21"/>
      <c r="E110" s="21" t="s">
        <v>3</v>
      </c>
      <c r="F110" s="21" t="s">
        <v>2</v>
      </c>
      <c r="G110" s="21"/>
    </row>
    <row r="111" spans="1:9">
      <c r="A111" s="29">
        <v>1</v>
      </c>
      <c r="B111" s="21" t="s">
        <v>522</v>
      </c>
      <c r="C111" s="21">
        <v>2005</v>
      </c>
      <c r="D111" s="21">
        <v>10</v>
      </c>
      <c r="E111" s="21" t="s">
        <v>0</v>
      </c>
      <c r="F111" s="21" t="s">
        <v>523</v>
      </c>
      <c r="G111" s="23">
        <v>100</v>
      </c>
    </row>
    <row r="112" spans="1:9">
      <c r="A112" s="29">
        <v>2</v>
      </c>
      <c r="B112" s="21" t="s">
        <v>524</v>
      </c>
      <c r="C112" s="21">
        <v>2004</v>
      </c>
      <c r="D112" s="21">
        <v>11</v>
      </c>
      <c r="E112" s="21" t="s">
        <v>22</v>
      </c>
      <c r="F112" s="21" t="s">
        <v>525</v>
      </c>
      <c r="G112" s="23">
        <v>97.762</v>
      </c>
    </row>
    <row r="113" spans="1:7">
      <c r="A113" s="29">
        <v>3</v>
      </c>
      <c r="B113" s="21" t="s">
        <v>526</v>
      </c>
      <c r="C113" s="21">
        <v>2006</v>
      </c>
      <c r="D113" s="21">
        <v>9</v>
      </c>
      <c r="E113" s="21" t="s">
        <v>35</v>
      </c>
      <c r="F113" s="21" t="s">
        <v>527</v>
      </c>
      <c r="G113" s="23">
        <v>41.444000000000003</v>
      </c>
    </row>
    <row r="114" spans="1:7">
      <c r="A114" s="21" t="s">
        <v>33</v>
      </c>
      <c r="B114" s="21" t="s">
        <v>528</v>
      </c>
      <c r="C114" s="21">
        <v>2004</v>
      </c>
      <c r="D114" s="21">
        <v>11</v>
      </c>
      <c r="E114" s="21" t="s">
        <v>35</v>
      </c>
      <c r="F114" s="21" t="s">
        <v>32</v>
      </c>
      <c r="G114" s="23">
        <v>0</v>
      </c>
    </row>
    <row r="115" spans="1:7">
      <c r="A115" s="21" t="s">
        <v>11</v>
      </c>
      <c r="B115" s="27"/>
      <c r="C115" s="27"/>
      <c r="D115" s="21"/>
      <c r="E115" s="27"/>
      <c r="F115" s="27"/>
      <c r="G115" s="27"/>
    </row>
    <row r="116" spans="1:7">
      <c r="A116" s="21" t="s">
        <v>31</v>
      </c>
      <c r="B116" s="21" t="s">
        <v>30</v>
      </c>
      <c r="C116" s="21"/>
      <c r="D116" s="21"/>
      <c r="E116" s="21" t="s">
        <v>3</v>
      </c>
      <c r="F116" s="21" t="s">
        <v>2</v>
      </c>
      <c r="G116" s="21"/>
    </row>
    <row r="117" spans="1:7">
      <c r="A117" s="29">
        <v>1</v>
      </c>
      <c r="B117" s="21" t="s">
        <v>529</v>
      </c>
      <c r="C117" s="21">
        <v>2001</v>
      </c>
      <c r="D117" s="21">
        <v>14</v>
      </c>
      <c r="E117" s="21" t="s">
        <v>35</v>
      </c>
      <c r="F117" s="21" t="s">
        <v>494</v>
      </c>
      <c r="G117" s="23">
        <v>100</v>
      </c>
    </row>
    <row r="118" spans="1:7">
      <c r="A118" s="29">
        <v>2</v>
      </c>
      <c r="B118" s="21" t="s">
        <v>532</v>
      </c>
      <c r="C118" s="21">
        <v>2002</v>
      </c>
      <c r="D118" s="21">
        <v>13</v>
      </c>
      <c r="E118" s="21" t="s">
        <v>35</v>
      </c>
      <c r="F118" s="21" t="s">
        <v>533</v>
      </c>
      <c r="G118" s="23">
        <v>76.561999999999998</v>
      </c>
    </row>
    <row r="119" spans="1:7">
      <c r="A119" s="29">
        <v>3</v>
      </c>
      <c r="B119" s="21" t="s">
        <v>534</v>
      </c>
      <c r="C119" s="21">
        <v>2002</v>
      </c>
      <c r="D119" s="21">
        <v>13</v>
      </c>
      <c r="E119" s="21" t="s">
        <v>0</v>
      </c>
      <c r="F119" s="21" t="s">
        <v>535</v>
      </c>
      <c r="G119" s="23">
        <v>57.546999999999997</v>
      </c>
    </row>
    <row r="120" spans="1:7">
      <c r="A120" s="29">
        <v>4</v>
      </c>
      <c r="B120" s="21" t="s">
        <v>540</v>
      </c>
      <c r="C120" s="21">
        <v>2002</v>
      </c>
      <c r="D120" s="21">
        <v>13</v>
      </c>
      <c r="E120" s="21" t="s">
        <v>18</v>
      </c>
      <c r="F120" s="21" t="s">
        <v>463</v>
      </c>
      <c r="G120" s="23">
        <v>30.231999999999999</v>
      </c>
    </row>
    <row r="121" spans="1:7">
      <c r="A121" s="29" t="s">
        <v>12</v>
      </c>
      <c r="B121" s="21"/>
      <c r="C121" s="21"/>
      <c r="D121" s="21"/>
      <c r="E121" s="21"/>
      <c r="F121" s="21"/>
      <c r="G121" s="23"/>
    </row>
    <row r="122" spans="1:7">
      <c r="A122" s="21" t="s">
        <v>31</v>
      </c>
      <c r="B122" s="21" t="s">
        <v>30</v>
      </c>
      <c r="C122" s="21"/>
      <c r="D122" s="21">
        <v>2015</v>
      </c>
      <c r="E122" s="21" t="s">
        <v>3</v>
      </c>
      <c r="F122" s="21" t="s">
        <v>2</v>
      </c>
      <c r="G122" s="23"/>
    </row>
    <row r="123" spans="1:7">
      <c r="A123" s="29">
        <v>1</v>
      </c>
      <c r="B123" s="21" t="s">
        <v>530</v>
      </c>
      <c r="C123" s="21">
        <v>1999</v>
      </c>
      <c r="D123" s="21">
        <v>16</v>
      </c>
      <c r="E123" s="21" t="s">
        <v>35</v>
      </c>
      <c r="F123" s="21" t="s">
        <v>531</v>
      </c>
      <c r="G123" s="22">
        <v>100</v>
      </c>
    </row>
    <row r="124" spans="1:7">
      <c r="A124" s="29">
        <v>2</v>
      </c>
      <c r="B124" s="21" t="s">
        <v>536</v>
      </c>
      <c r="C124" s="21">
        <v>2000</v>
      </c>
      <c r="D124" s="21">
        <v>15</v>
      </c>
      <c r="E124" s="21" t="s">
        <v>0</v>
      </c>
      <c r="F124" s="21" t="s">
        <v>537</v>
      </c>
      <c r="G124" s="22">
        <v>64.069999999999993</v>
      </c>
    </row>
    <row r="125" spans="1:7">
      <c r="A125" s="29">
        <v>3</v>
      </c>
      <c r="B125" s="21" t="s">
        <v>538</v>
      </c>
      <c r="C125" s="21">
        <v>1999</v>
      </c>
      <c r="D125" s="21">
        <v>16</v>
      </c>
      <c r="E125" s="21" t="s">
        <v>22</v>
      </c>
      <c r="F125" s="21" t="s">
        <v>539</v>
      </c>
      <c r="G125" s="22">
        <v>50.378999999999998</v>
      </c>
    </row>
    <row r="126" spans="1:7">
      <c r="A126" t="s">
        <v>354</v>
      </c>
    </row>
    <row r="127" spans="1:7">
      <c r="A127" s="21" t="s">
        <v>31</v>
      </c>
      <c r="B127" s="21" t="s">
        <v>30</v>
      </c>
      <c r="C127" s="21"/>
      <c r="D127" s="21">
        <v>2015</v>
      </c>
      <c r="E127" s="21" t="s">
        <v>3</v>
      </c>
      <c r="F127" s="21" t="s">
        <v>2</v>
      </c>
    </row>
    <row r="128" spans="1:7">
      <c r="A128" s="29">
        <v>1</v>
      </c>
      <c r="B128" s="21" t="s">
        <v>592</v>
      </c>
      <c r="C128" s="21">
        <v>1997</v>
      </c>
      <c r="D128" s="21">
        <v>18</v>
      </c>
      <c r="E128" s="21" t="s">
        <v>372</v>
      </c>
      <c r="F128" s="21" t="s">
        <v>593</v>
      </c>
      <c r="G128" s="23">
        <v>100</v>
      </c>
    </row>
    <row r="129" spans="1:7">
      <c r="A129" s="29">
        <v>2</v>
      </c>
      <c r="B129" s="21" t="s">
        <v>601</v>
      </c>
      <c r="C129" s="21">
        <v>1997</v>
      </c>
      <c r="D129" s="21">
        <v>18</v>
      </c>
      <c r="E129" s="21" t="s">
        <v>22</v>
      </c>
      <c r="F129" s="21" t="s">
        <v>602</v>
      </c>
      <c r="G129" s="22">
        <v>62.106999999999999</v>
      </c>
    </row>
    <row r="130" spans="1:7">
      <c r="A130" s="21" t="s">
        <v>13</v>
      </c>
      <c r="B130" s="27"/>
      <c r="C130" s="27"/>
      <c r="D130" s="21"/>
      <c r="E130" s="27"/>
      <c r="F130" s="27"/>
      <c r="G130" s="27"/>
    </row>
    <row r="131" spans="1:7">
      <c r="A131" s="21" t="s">
        <v>31</v>
      </c>
      <c r="B131" s="21" t="s">
        <v>30</v>
      </c>
      <c r="C131" s="27"/>
      <c r="D131" s="21"/>
      <c r="E131" s="21" t="s">
        <v>3</v>
      </c>
      <c r="F131" s="21" t="s">
        <v>2</v>
      </c>
      <c r="G131" s="21"/>
    </row>
    <row r="132" spans="1:7">
      <c r="A132" s="29">
        <v>1</v>
      </c>
      <c r="B132" s="21" t="s">
        <v>541</v>
      </c>
      <c r="C132" s="21">
        <v>1977</v>
      </c>
      <c r="D132" s="21">
        <v>38</v>
      </c>
      <c r="E132" s="21" t="s">
        <v>0</v>
      </c>
      <c r="F132" s="21" t="s">
        <v>542</v>
      </c>
      <c r="G132" s="22">
        <v>100</v>
      </c>
    </row>
    <row r="133" spans="1:7">
      <c r="A133" s="29">
        <v>2</v>
      </c>
      <c r="B133" s="21" t="s">
        <v>545</v>
      </c>
      <c r="C133" s="21">
        <v>1977</v>
      </c>
      <c r="D133" s="21">
        <v>38</v>
      </c>
      <c r="E133" s="21" t="s">
        <v>18</v>
      </c>
      <c r="F133" s="21" t="s">
        <v>546</v>
      </c>
      <c r="G133" s="22">
        <v>79.632000000000005</v>
      </c>
    </row>
    <row r="134" spans="1:7">
      <c r="A134" s="29">
        <v>3</v>
      </c>
      <c r="B134" s="21" t="s">
        <v>547</v>
      </c>
      <c r="C134" s="21">
        <v>1978</v>
      </c>
      <c r="D134" s="21">
        <v>37</v>
      </c>
      <c r="E134" s="21" t="s">
        <v>18</v>
      </c>
      <c r="F134" s="21" t="s">
        <v>548</v>
      </c>
      <c r="G134" s="22">
        <v>77.394999999999996</v>
      </c>
    </row>
    <row r="135" spans="1:7">
      <c r="A135" s="29">
        <v>4</v>
      </c>
      <c r="B135" s="21" t="s">
        <v>551</v>
      </c>
      <c r="C135" s="21">
        <v>1979</v>
      </c>
      <c r="D135" s="21">
        <v>36</v>
      </c>
      <c r="E135" s="21" t="s">
        <v>35</v>
      </c>
      <c r="F135" s="21" t="s">
        <v>552</v>
      </c>
      <c r="G135" s="22">
        <v>69.58</v>
      </c>
    </row>
    <row r="136" spans="1:7">
      <c r="A136" s="29" t="s">
        <v>348</v>
      </c>
      <c r="B136" s="21"/>
      <c r="C136" s="21"/>
      <c r="D136" s="21"/>
      <c r="E136" s="21"/>
      <c r="F136" s="21"/>
      <c r="G136" s="22"/>
    </row>
    <row r="137" spans="1:7">
      <c r="A137" s="21" t="s">
        <v>31</v>
      </c>
      <c r="B137" s="21" t="s">
        <v>30</v>
      </c>
      <c r="C137" s="21"/>
      <c r="D137" s="21">
        <v>2015</v>
      </c>
      <c r="E137" s="21" t="s">
        <v>3</v>
      </c>
      <c r="F137" s="21" t="s">
        <v>2</v>
      </c>
      <c r="G137" s="22"/>
    </row>
    <row r="138" spans="1:7">
      <c r="A138" s="29">
        <v>1</v>
      </c>
      <c r="B138" s="21" t="s">
        <v>543</v>
      </c>
      <c r="C138" s="21">
        <v>1973</v>
      </c>
      <c r="D138" s="21">
        <v>42</v>
      </c>
      <c r="E138" s="21" t="s">
        <v>35</v>
      </c>
      <c r="F138" s="21" t="s">
        <v>544</v>
      </c>
      <c r="G138" s="22">
        <v>100</v>
      </c>
    </row>
    <row r="139" spans="1:7">
      <c r="A139" s="29">
        <v>2</v>
      </c>
      <c r="B139" s="21" t="s">
        <v>549</v>
      </c>
      <c r="C139" s="21">
        <v>1975</v>
      </c>
      <c r="D139" s="21">
        <v>40</v>
      </c>
      <c r="E139" s="21" t="s">
        <v>18</v>
      </c>
      <c r="F139" s="21" t="s">
        <v>550</v>
      </c>
      <c r="G139" s="22">
        <v>76.876999999999995</v>
      </c>
    </row>
    <row r="140" spans="1:7">
      <c r="A140" s="29">
        <v>3</v>
      </c>
      <c r="B140" s="21" t="s">
        <v>553</v>
      </c>
      <c r="C140" s="21">
        <v>1973</v>
      </c>
      <c r="D140" s="21">
        <v>42</v>
      </c>
      <c r="E140" s="21" t="s">
        <v>35</v>
      </c>
      <c r="F140" s="21" t="s">
        <v>554</v>
      </c>
      <c r="G140" s="22">
        <v>65.751999999999995</v>
      </c>
    </row>
    <row r="141" spans="1:7">
      <c r="A141" s="29">
        <v>4</v>
      </c>
      <c r="B141" s="21" t="s">
        <v>555</v>
      </c>
      <c r="C141" s="21">
        <v>1974</v>
      </c>
      <c r="D141" s="21">
        <v>41</v>
      </c>
      <c r="E141" s="21" t="s">
        <v>22</v>
      </c>
      <c r="F141" s="21" t="s">
        <v>556</v>
      </c>
      <c r="G141" s="22">
        <v>40.796999999999997</v>
      </c>
    </row>
    <row r="142" spans="1:7">
      <c r="A142" s="21" t="s">
        <v>14</v>
      </c>
      <c r="B142" s="27"/>
      <c r="C142" s="27"/>
      <c r="D142" s="21"/>
      <c r="E142" s="27"/>
      <c r="F142" s="27"/>
    </row>
    <row r="143" spans="1:7">
      <c r="A143" s="21" t="s">
        <v>31</v>
      </c>
      <c r="B143" s="21" t="s">
        <v>30</v>
      </c>
      <c r="C143" s="21"/>
      <c r="D143" s="21"/>
      <c r="E143" s="21" t="s">
        <v>3</v>
      </c>
      <c r="F143" s="21" t="s">
        <v>2</v>
      </c>
    </row>
    <row r="144" spans="1:7">
      <c r="A144" s="29">
        <v>1</v>
      </c>
      <c r="B144" s="21" t="s">
        <v>557</v>
      </c>
      <c r="C144" s="21">
        <v>1956</v>
      </c>
      <c r="D144" s="21">
        <v>59</v>
      </c>
      <c r="E144" s="21" t="s">
        <v>35</v>
      </c>
      <c r="F144" s="21" t="s">
        <v>558</v>
      </c>
      <c r="G144" s="22">
        <v>100</v>
      </c>
    </row>
    <row r="145" spans="1:8">
      <c r="A145" s="29">
        <v>2</v>
      </c>
      <c r="B145" s="21" t="s">
        <v>559</v>
      </c>
      <c r="C145" s="21">
        <v>1969</v>
      </c>
      <c r="D145" s="21">
        <v>46</v>
      </c>
      <c r="E145" s="21" t="s">
        <v>35</v>
      </c>
      <c r="F145" s="21" t="s">
        <v>560</v>
      </c>
      <c r="G145" s="22">
        <v>88.61</v>
      </c>
    </row>
    <row r="146" spans="1:8">
      <c r="A146" s="29">
        <v>3</v>
      </c>
      <c r="B146" s="21" t="s">
        <v>561</v>
      </c>
      <c r="C146" s="21">
        <v>1967</v>
      </c>
      <c r="D146" s="21">
        <v>48</v>
      </c>
      <c r="E146" s="21" t="s">
        <v>372</v>
      </c>
      <c r="F146" s="21" t="s">
        <v>180</v>
      </c>
      <c r="G146" s="22">
        <v>80.763000000000005</v>
      </c>
    </row>
    <row r="147" spans="1:8">
      <c r="A147" s="29">
        <v>4</v>
      </c>
      <c r="B147" s="21" t="s">
        <v>568</v>
      </c>
      <c r="C147" s="21">
        <v>1966</v>
      </c>
      <c r="D147" s="21">
        <v>49</v>
      </c>
      <c r="E147" s="21" t="s">
        <v>21</v>
      </c>
      <c r="F147" s="21" t="s">
        <v>569</v>
      </c>
      <c r="G147" s="22">
        <v>46.206000000000003</v>
      </c>
    </row>
    <row r="148" spans="1:8">
      <c r="A148" s="29" t="s">
        <v>351</v>
      </c>
    </row>
    <row r="149" spans="1:8">
      <c r="A149" s="21" t="s">
        <v>31</v>
      </c>
      <c r="B149" s="21" t="s">
        <v>30</v>
      </c>
      <c r="C149" s="21"/>
      <c r="D149" s="21">
        <v>2015</v>
      </c>
      <c r="E149" s="21" t="s">
        <v>3</v>
      </c>
      <c r="F149" s="21" t="s">
        <v>2</v>
      </c>
    </row>
    <row r="150" spans="1:8">
      <c r="A150" s="29">
        <v>1</v>
      </c>
      <c r="B150" s="21" t="s">
        <v>562</v>
      </c>
      <c r="C150" s="21">
        <v>1965</v>
      </c>
      <c r="D150" s="21">
        <v>50</v>
      </c>
      <c r="E150" s="21" t="s">
        <v>22</v>
      </c>
      <c r="F150" s="21" t="s">
        <v>563</v>
      </c>
      <c r="G150" s="22">
        <v>100</v>
      </c>
    </row>
    <row r="151" spans="1:8">
      <c r="A151" s="29">
        <v>2</v>
      </c>
      <c r="B151" s="21" t="s">
        <v>564</v>
      </c>
      <c r="C151" s="21">
        <v>1964</v>
      </c>
      <c r="D151" s="21">
        <v>51</v>
      </c>
      <c r="E151" s="21" t="s">
        <v>20</v>
      </c>
      <c r="F151" s="21" t="s">
        <v>565</v>
      </c>
      <c r="G151" s="22">
        <v>88.17</v>
      </c>
    </row>
    <row r="152" spans="1:8">
      <c r="A152" s="29">
        <v>3</v>
      </c>
      <c r="B152" s="21" t="s">
        <v>566</v>
      </c>
      <c r="C152" s="21">
        <v>1962</v>
      </c>
      <c r="D152" s="21">
        <v>53</v>
      </c>
      <c r="E152" s="21" t="s">
        <v>372</v>
      </c>
      <c r="F152" s="21" t="s">
        <v>567</v>
      </c>
      <c r="G152" s="22">
        <v>72.027000000000001</v>
      </c>
    </row>
    <row r="153" spans="1:8">
      <c r="A153" s="29">
        <v>4</v>
      </c>
      <c r="B153" s="21" t="s">
        <v>570</v>
      </c>
      <c r="C153" s="21">
        <v>1965</v>
      </c>
      <c r="D153" s="21">
        <v>50</v>
      </c>
      <c r="E153" s="21" t="s">
        <v>18</v>
      </c>
      <c r="F153" s="21" t="s">
        <v>571</v>
      </c>
      <c r="G153" s="22">
        <v>49.817999999999998</v>
      </c>
    </row>
    <row r="154" spans="1:8">
      <c r="A154" s="21" t="s">
        <v>15</v>
      </c>
      <c r="B154" s="27"/>
      <c r="C154" s="27"/>
      <c r="D154" s="21"/>
      <c r="E154" s="27"/>
      <c r="F154" s="27"/>
      <c r="G154" s="27"/>
      <c r="H154" s="27"/>
    </row>
    <row r="155" spans="1:8">
      <c r="A155" s="21" t="s">
        <v>31</v>
      </c>
      <c r="B155" s="21" t="s">
        <v>30</v>
      </c>
      <c r="C155" s="21"/>
      <c r="D155" s="21"/>
      <c r="E155" s="21" t="s">
        <v>3</v>
      </c>
      <c r="F155" s="21" t="s">
        <v>2</v>
      </c>
      <c r="G155" s="21"/>
      <c r="H155" s="21"/>
    </row>
    <row r="156" spans="1:8">
      <c r="A156" s="29">
        <v>1</v>
      </c>
      <c r="B156" s="21" t="s">
        <v>572</v>
      </c>
      <c r="C156" s="21">
        <v>1957</v>
      </c>
      <c r="D156" s="21">
        <v>58</v>
      </c>
      <c r="E156" s="21" t="s">
        <v>0</v>
      </c>
      <c r="F156" s="21" t="s">
        <v>573</v>
      </c>
      <c r="G156" s="22">
        <v>100</v>
      </c>
      <c r="H156" s="22"/>
    </row>
    <row r="157" spans="1:8">
      <c r="A157" s="29">
        <v>1</v>
      </c>
      <c r="B157" s="21" t="s">
        <v>574</v>
      </c>
      <c r="C157" s="21">
        <v>1959</v>
      </c>
      <c r="D157" s="21">
        <v>56</v>
      </c>
      <c r="E157" s="21" t="s">
        <v>445</v>
      </c>
      <c r="F157" s="21" t="s">
        <v>573</v>
      </c>
      <c r="G157" s="22">
        <v>100</v>
      </c>
      <c r="H157" s="22"/>
    </row>
    <row r="158" spans="1:8">
      <c r="A158" s="29" t="s">
        <v>350</v>
      </c>
      <c r="B158" s="21"/>
      <c r="C158" s="21"/>
      <c r="D158" s="21"/>
      <c r="E158" s="21"/>
      <c r="F158" s="21"/>
      <c r="G158" s="22"/>
      <c r="H158" s="22"/>
    </row>
    <row r="159" spans="1:8">
      <c r="A159" s="21" t="s">
        <v>31</v>
      </c>
      <c r="B159" s="21" t="s">
        <v>30</v>
      </c>
      <c r="C159" s="21"/>
      <c r="D159" s="21">
        <v>2015</v>
      </c>
      <c r="E159" s="21" t="s">
        <v>3</v>
      </c>
      <c r="F159" s="21" t="s">
        <v>2</v>
      </c>
      <c r="G159" s="22"/>
      <c r="H159" s="22"/>
    </row>
    <row r="160" spans="1:8">
      <c r="A160" s="29">
        <v>1</v>
      </c>
      <c r="B160" s="21" t="s">
        <v>575</v>
      </c>
      <c r="C160" s="21">
        <v>1954</v>
      </c>
      <c r="D160" s="21">
        <v>61</v>
      </c>
      <c r="E160" s="21" t="s">
        <v>35</v>
      </c>
      <c r="F160" s="21" t="s">
        <v>576</v>
      </c>
      <c r="G160" s="24">
        <v>100</v>
      </c>
      <c r="H160" s="22"/>
    </row>
    <row r="161" spans="1:7">
      <c r="A161" s="21" t="s">
        <v>16</v>
      </c>
      <c r="B161" s="27"/>
      <c r="C161" s="27"/>
      <c r="D161" s="21"/>
      <c r="E161" s="27"/>
      <c r="F161" s="27"/>
      <c r="G161" s="27"/>
    </row>
    <row r="162" spans="1:7">
      <c r="A162" s="21" t="s">
        <v>31</v>
      </c>
      <c r="B162" s="21" t="s">
        <v>30</v>
      </c>
      <c r="C162" s="21"/>
      <c r="D162" s="21"/>
      <c r="E162" s="21" t="s">
        <v>3</v>
      </c>
      <c r="F162" s="21" t="s">
        <v>2</v>
      </c>
      <c r="G162" s="21"/>
    </row>
    <row r="163" spans="1:7">
      <c r="A163" s="29">
        <v>1</v>
      </c>
      <c r="B163" s="21" t="s">
        <v>577</v>
      </c>
      <c r="C163" s="21">
        <v>1948</v>
      </c>
      <c r="D163" s="21">
        <v>67</v>
      </c>
      <c r="E163" s="21" t="s">
        <v>445</v>
      </c>
      <c r="F163" s="21" t="s">
        <v>578</v>
      </c>
      <c r="G163" s="23">
        <v>100</v>
      </c>
    </row>
    <row r="164" spans="1:7">
      <c r="A164" s="29">
        <v>2</v>
      </c>
      <c r="B164" s="21" t="s">
        <v>579</v>
      </c>
      <c r="C164" s="21">
        <v>1946</v>
      </c>
      <c r="D164" s="21">
        <v>69</v>
      </c>
      <c r="E164" s="21" t="s">
        <v>0</v>
      </c>
      <c r="F164" s="21" t="s">
        <v>580</v>
      </c>
      <c r="G164" s="23">
        <v>63.658000000000001</v>
      </c>
    </row>
    <row r="165" spans="1:7">
      <c r="A165" s="29">
        <v>3</v>
      </c>
      <c r="B165" s="21" t="s">
        <v>581</v>
      </c>
      <c r="C165" s="21">
        <v>1947</v>
      </c>
      <c r="D165" s="21">
        <v>68</v>
      </c>
      <c r="E165" s="21" t="s">
        <v>35</v>
      </c>
      <c r="F165" s="21" t="s">
        <v>582</v>
      </c>
      <c r="G165" s="23">
        <v>56.906999999999996</v>
      </c>
    </row>
    <row r="166" spans="1:7">
      <c r="A166" s="21" t="s">
        <v>17</v>
      </c>
      <c r="B166" s="27"/>
      <c r="C166" s="27"/>
      <c r="D166" s="21"/>
      <c r="E166" s="27"/>
      <c r="F166" s="27"/>
      <c r="G166" s="27"/>
    </row>
    <row r="167" spans="1:7">
      <c r="A167" s="21" t="s">
        <v>31</v>
      </c>
      <c r="B167" s="21" t="s">
        <v>30</v>
      </c>
      <c r="C167" s="21"/>
      <c r="D167" s="21"/>
      <c r="E167" s="21" t="s">
        <v>3</v>
      </c>
      <c r="F167" s="21" t="s">
        <v>2</v>
      </c>
      <c r="G167" s="21"/>
    </row>
    <row r="168" spans="1:7">
      <c r="A168" s="29">
        <v>1</v>
      </c>
      <c r="B168" s="21" t="s">
        <v>583</v>
      </c>
      <c r="C168" s="21">
        <v>1989</v>
      </c>
      <c r="D168" s="21">
        <v>26</v>
      </c>
      <c r="E168" s="21" t="s">
        <v>372</v>
      </c>
      <c r="F168" s="21" t="s">
        <v>182</v>
      </c>
      <c r="G168" s="23">
        <v>100</v>
      </c>
    </row>
    <row r="169" spans="1:7">
      <c r="A169" s="29">
        <v>2</v>
      </c>
      <c r="B169" s="21" t="s">
        <v>584</v>
      </c>
      <c r="C169" s="21">
        <v>1991</v>
      </c>
      <c r="D169" s="21">
        <v>24</v>
      </c>
      <c r="E169" s="21" t="s">
        <v>22</v>
      </c>
      <c r="F169" s="21" t="s">
        <v>585</v>
      </c>
      <c r="G169" s="23">
        <v>84.34</v>
      </c>
    </row>
    <row r="170" spans="1:7">
      <c r="A170" s="29">
        <v>3</v>
      </c>
      <c r="B170" s="21" t="s">
        <v>586</v>
      </c>
      <c r="C170" s="21">
        <v>1972</v>
      </c>
      <c r="D170" s="21">
        <v>43</v>
      </c>
      <c r="E170" s="21" t="s">
        <v>35</v>
      </c>
      <c r="F170" s="21" t="s">
        <v>587</v>
      </c>
      <c r="G170" s="23">
        <v>83.078999999999994</v>
      </c>
    </row>
    <row r="171" spans="1:7">
      <c r="A171" s="29">
        <v>4</v>
      </c>
      <c r="B171" s="21" t="s">
        <v>588</v>
      </c>
      <c r="C171" s="21">
        <v>1991</v>
      </c>
      <c r="D171" s="21">
        <v>24</v>
      </c>
      <c r="E171" s="21" t="s">
        <v>35</v>
      </c>
      <c r="F171" s="21" t="s">
        <v>589</v>
      </c>
      <c r="G171" s="23">
        <v>75.641000000000005</v>
      </c>
    </row>
    <row r="172" spans="1:7">
      <c r="A172" s="29">
        <v>5</v>
      </c>
      <c r="B172" s="21" t="s">
        <v>590</v>
      </c>
      <c r="C172" s="21">
        <v>1992</v>
      </c>
      <c r="D172" s="21">
        <v>23</v>
      </c>
      <c r="E172" s="21" t="s">
        <v>22</v>
      </c>
      <c r="F172" s="21" t="s">
        <v>591</v>
      </c>
      <c r="G172" s="23">
        <v>73.728999999999999</v>
      </c>
    </row>
    <row r="173" spans="1:7">
      <c r="A173" s="29">
        <v>6</v>
      </c>
      <c r="B173" s="21" t="s">
        <v>594</v>
      </c>
      <c r="C173" s="21">
        <v>1992</v>
      </c>
      <c r="D173" s="21">
        <v>23</v>
      </c>
      <c r="E173" s="21" t="s">
        <v>22</v>
      </c>
      <c r="F173" s="21" t="s">
        <v>595</v>
      </c>
      <c r="G173" s="23">
        <v>67.944999999999993</v>
      </c>
    </row>
    <row r="174" spans="1:7">
      <c r="A174" s="29">
        <v>7</v>
      </c>
      <c r="B174" s="21" t="s">
        <v>596</v>
      </c>
      <c r="C174" s="21">
        <v>1988</v>
      </c>
      <c r="D174" s="21">
        <v>27</v>
      </c>
      <c r="E174" s="21" t="s">
        <v>35</v>
      </c>
      <c r="F174" s="21" t="s">
        <v>219</v>
      </c>
      <c r="G174" s="23">
        <v>64.063000000000002</v>
      </c>
    </row>
    <row r="175" spans="1:7">
      <c r="A175" s="29">
        <v>8</v>
      </c>
      <c r="B175" s="21" t="s">
        <v>597</v>
      </c>
      <c r="C175" s="21">
        <v>1983</v>
      </c>
      <c r="D175" s="21">
        <v>32</v>
      </c>
      <c r="E175" s="21" t="s">
        <v>372</v>
      </c>
      <c r="F175" s="21" t="s">
        <v>598</v>
      </c>
      <c r="G175" s="23">
        <v>57.881999999999998</v>
      </c>
    </row>
    <row r="176" spans="1:7">
      <c r="A176" s="29">
        <v>9</v>
      </c>
      <c r="B176" s="21" t="s">
        <v>599</v>
      </c>
      <c r="C176" s="21">
        <v>1992</v>
      </c>
      <c r="D176" s="21">
        <v>23</v>
      </c>
      <c r="E176" s="21" t="s">
        <v>0</v>
      </c>
      <c r="F176" s="21" t="s">
        <v>600</v>
      </c>
      <c r="G176" s="23">
        <v>50.484999999999999</v>
      </c>
    </row>
    <row r="177" spans="1:7">
      <c r="A177" s="21" t="s">
        <v>242</v>
      </c>
      <c r="B177" s="27"/>
      <c r="C177" s="27"/>
      <c r="D177" s="21"/>
      <c r="E177" s="27"/>
      <c r="F177" s="27"/>
      <c r="G177" s="27"/>
    </row>
    <row r="178" spans="1:7">
      <c r="A178" s="21" t="s">
        <v>31</v>
      </c>
      <c r="B178" s="21" t="s">
        <v>30</v>
      </c>
      <c r="C178" s="21"/>
      <c r="D178" s="21"/>
      <c r="E178" s="21" t="s">
        <v>3</v>
      </c>
      <c r="F178" s="21" t="s">
        <v>2</v>
      </c>
      <c r="G178" s="21"/>
    </row>
    <row r="179" spans="1:7">
      <c r="A179" s="29">
        <v>1</v>
      </c>
      <c r="B179" s="21" t="s">
        <v>603</v>
      </c>
      <c r="C179" s="21">
        <v>1978</v>
      </c>
      <c r="D179" s="21">
        <v>37</v>
      </c>
      <c r="E179" s="21" t="s">
        <v>0</v>
      </c>
      <c r="F179" s="21" t="s">
        <v>604</v>
      </c>
      <c r="G179" s="23">
        <v>100</v>
      </c>
    </row>
    <row r="180" spans="1:7">
      <c r="A180" s="29">
        <v>2</v>
      </c>
      <c r="B180" s="21" t="s">
        <v>605</v>
      </c>
      <c r="C180" s="21">
        <v>1976</v>
      </c>
      <c r="D180" s="21">
        <v>39</v>
      </c>
      <c r="E180" s="21" t="s">
        <v>0</v>
      </c>
      <c r="F180" s="21" t="s">
        <v>606</v>
      </c>
      <c r="G180" s="23">
        <v>42.72</v>
      </c>
    </row>
    <row r="181" spans="1:7">
      <c r="A181" s="21" t="s">
        <v>33</v>
      </c>
      <c r="B181" s="21" t="s">
        <v>607</v>
      </c>
      <c r="C181" s="21">
        <v>1972</v>
      </c>
      <c r="D181" s="21">
        <v>43</v>
      </c>
      <c r="E181" s="21" t="s">
        <v>21</v>
      </c>
      <c r="F181" s="21" t="s">
        <v>71</v>
      </c>
      <c r="G181" s="23">
        <v>0</v>
      </c>
    </row>
  </sheetData>
  <sortState ref="B145:G149">
    <sortCondition descending="1" ref="G145:G14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0"/>
  <sheetViews>
    <sheetView workbookViewId="0">
      <pane activePane="bottomRight" state="frozen"/>
    </sheetView>
  </sheetViews>
  <sheetFormatPr defaultColWidth="9.1796875" defaultRowHeight="14.5"/>
  <cols>
    <col min="1" max="1" width="7.90625" style="6" bestFit="1" customWidth="1"/>
    <col min="2" max="2" width="22" style="6" bestFit="1" customWidth="1"/>
    <col min="3" max="4" width="4.81640625" style="6" bestFit="1" customWidth="1"/>
    <col min="5" max="5" width="38.7265625" style="6" bestFit="1" customWidth="1"/>
    <col min="6" max="6" width="14.26953125" style="6" bestFit="1" customWidth="1"/>
    <col min="7" max="7" width="7.26953125" style="6" bestFit="1" customWidth="1"/>
    <col min="8" max="16384" width="9.1796875" style="6"/>
  </cols>
  <sheetData>
    <row r="1" spans="1:9">
      <c r="A1" s="21" t="s">
        <v>106</v>
      </c>
      <c r="B1" s="27"/>
      <c r="C1" s="27"/>
      <c r="D1" s="27"/>
      <c r="E1" s="27"/>
      <c r="F1" s="27"/>
      <c r="G1" s="27"/>
      <c r="H1" s="27"/>
      <c r="I1" s="27"/>
    </row>
    <row r="2" spans="1:9">
      <c r="A2" s="21" t="s">
        <v>31</v>
      </c>
      <c r="B2" s="21" t="s">
        <v>30</v>
      </c>
      <c r="C2" s="21"/>
      <c r="D2" s="21">
        <v>2015</v>
      </c>
      <c r="E2" s="21" t="s">
        <v>3</v>
      </c>
      <c r="F2" s="21" t="s">
        <v>2</v>
      </c>
      <c r="G2" s="21" t="s">
        <v>608</v>
      </c>
      <c r="H2" s="27"/>
      <c r="I2" s="27"/>
    </row>
    <row r="3" spans="1:9">
      <c r="A3" s="21">
        <v>1</v>
      </c>
      <c r="B3" s="21" t="s">
        <v>108</v>
      </c>
      <c r="C3" s="21">
        <v>2004</v>
      </c>
      <c r="D3" s="21">
        <f>$D$2-C3</f>
        <v>11</v>
      </c>
      <c r="E3" s="21" t="s">
        <v>0</v>
      </c>
      <c r="F3" s="32">
        <v>1.5752314814814813E-2</v>
      </c>
      <c r="G3" s="23">
        <v>100</v>
      </c>
      <c r="H3" s="22"/>
      <c r="I3" s="33"/>
    </row>
    <row r="4" spans="1:9">
      <c r="A4" s="21">
        <v>2</v>
      </c>
      <c r="B4" s="21" t="s">
        <v>114</v>
      </c>
      <c r="C4" s="21">
        <v>2003</v>
      </c>
      <c r="D4" s="21">
        <f t="shared" ref="D4:D68" si="0">$D$2-C4</f>
        <v>12</v>
      </c>
      <c r="E4" s="21" t="s">
        <v>35</v>
      </c>
      <c r="F4" s="32">
        <v>2.0844907407407406E-2</v>
      </c>
      <c r="G4" s="23">
        <v>57.106999999999999</v>
      </c>
      <c r="H4" s="22"/>
      <c r="I4" s="33"/>
    </row>
    <row r="5" spans="1:9">
      <c r="A5" s="21">
        <v>3</v>
      </c>
      <c r="B5" s="21" t="s">
        <v>111</v>
      </c>
      <c r="C5" s="21">
        <v>2004</v>
      </c>
      <c r="D5" s="21">
        <f t="shared" si="0"/>
        <v>11</v>
      </c>
      <c r="E5" s="21" t="s">
        <v>35</v>
      </c>
      <c r="F5" s="32">
        <v>2.3715277777777776E-2</v>
      </c>
      <c r="G5" s="23">
        <v>44.12</v>
      </c>
      <c r="H5" s="22"/>
      <c r="I5" s="33"/>
    </row>
    <row r="6" spans="1:9">
      <c r="A6" s="21">
        <v>4</v>
      </c>
      <c r="B6" s="21" t="s">
        <v>250</v>
      </c>
      <c r="C6" s="21">
        <v>2003</v>
      </c>
      <c r="D6" s="21">
        <f t="shared" si="0"/>
        <v>12</v>
      </c>
      <c r="E6" s="21" t="s">
        <v>35</v>
      </c>
      <c r="F6" s="32">
        <v>2.8171296296296302E-2</v>
      </c>
      <c r="G6" s="23">
        <v>31.265999999999998</v>
      </c>
      <c r="H6" s="22"/>
      <c r="I6" s="33"/>
    </row>
    <row r="7" spans="1:9">
      <c r="A7" s="21">
        <v>5</v>
      </c>
      <c r="B7" s="21" t="s">
        <v>609</v>
      </c>
      <c r="C7" s="21">
        <v>2004</v>
      </c>
      <c r="D7" s="21">
        <f t="shared" si="0"/>
        <v>11</v>
      </c>
      <c r="E7" s="21" t="s">
        <v>0</v>
      </c>
      <c r="F7" s="32">
        <v>3.0775462962962966E-2</v>
      </c>
      <c r="G7" s="23">
        <v>26.199000000000002</v>
      </c>
      <c r="H7" s="22"/>
      <c r="I7" s="33"/>
    </row>
    <row r="8" spans="1:9">
      <c r="A8" s="21">
        <v>6</v>
      </c>
      <c r="B8" s="21" t="s">
        <v>122</v>
      </c>
      <c r="C8" s="21">
        <v>2004</v>
      </c>
      <c r="D8" s="21">
        <f t="shared" si="0"/>
        <v>11</v>
      </c>
      <c r="E8" s="21" t="s">
        <v>0</v>
      </c>
      <c r="F8" s="32">
        <v>3.2881944444444443E-2</v>
      </c>
      <c r="G8" s="23">
        <v>22.95</v>
      </c>
      <c r="H8" s="22"/>
      <c r="I8" s="33"/>
    </row>
    <row r="9" spans="1:9">
      <c r="A9" s="21">
        <v>7</v>
      </c>
      <c r="B9" s="21" t="s">
        <v>125</v>
      </c>
      <c r="C9" s="21">
        <v>2004</v>
      </c>
      <c r="D9" s="21">
        <f t="shared" si="0"/>
        <v>11</v>
      </c>
      <c r="E9" s="21" t="s">
        <v>35</v>
      </c>
      <c r="F9" s="32">
        <v>3.2939814814814811E-2</v>
      </c>
      <c r="G9" s="23">
        <v>22.869</v>
      </c>
      <c r="H9" s="22"/>
      <c r="I9" s="33"/>
    </row>
    <row r="10" spans="1:9">
      <c r="A10" s="21">
        <v>8</v>
      </c>
      <c r="B10" s="21" t="s">
        <v>131</v>
      </c>
      <c r="C10" s="21">
        <v>2004</v>
      </c>
      <c r="D10" s="21">
        <f t="shared" si="0"/>
        <v>11</v>
      </c>
      <c r="E10" s="21" t="s">
        <v>21</v>
      </c>
      <c r="F10" s="32">
        <v>3.4733796296296297E-2</v>
      </c>
      <c r="G10" s="23">
        <v>20.568000000000001</v>
      </c>
      <c r="H10" s="22"/>
      <c r="I10" s="33"/>
    </row>
    <row r="11" spans="1:9">
      <c r="A11" s="21">
        <v>9</v>
      </c>
      <c r="B11" s="21" t="s">
        <v>610</v>
      </c>
      <c r="C11" s="21">
        <v>2004</v>
      </c>
      <c r="D11" s="21">
        <f t="shared" si="0"/>
        <v>11</v>
      </c>
      <c r="E11" s="21" t="s">
        <v>372</v>
      </c>
      <c r="F11" s="32">
        <v>3.6944444444444446E-2</v>
      </c>
      <c r="G11" s="23">
        <v>18.18</v>
      </c>
      <c r="H11" s="22"/>
      <c r="I11" s="33"/>
    </row>
    <row r="12" spans="1:9">
      <c r="A12" s="21">
        <v>10</v>
      </c>
      <c r="B12" s="21" t="s">
        <v>128</v>
      </c>
      <c r="C12" s="21">
        <v>2003</v>
      </c>
      <c r="D12" s="21">
        <f t="shared" si="0"/>
        <v>12</v>
      </c>
      <c r="E12" s="21" t="s">
        <v>0</v>
      </c>
      <c r="F12" s="32">
        <v>4.2534722222222217E-2</v>
      </c>
      <c r="G12" s="23">
        <v>13.715</v>
      </c>
      <c r="H12" s="22"/>
      <c r="I12" s="33"/>
    </row>
    <row r="13" spans="1:9">
      <c r="A13" s="21" t="s">
        <v>33</v>
      </c>
      <c r="B13" s="21" t="s">
        <v>611</v>
      </c>
      <c r="C13" s="21">
        <v>2003</v>
      </c>
      <c r="D13" s="21">
        <f t="shared" si="0"/>
        <v>12</v>
      </c>
      <c r="E13" s="21" t="s">
        <v>0</v>
      </c>
      <c r="F13" s="34" t="s">
        <v>32</v>
      </c>
      <c r="G13" s="23">
        <v>0</v>
      </c>
      <c r="H13" s="22"/>
      <c r="I13" s="33"/>
    </row>
    <row r="14" spans="1:9">
      <c r="A14" s="21" t="s">
        <v>1</v>
      </c>
      <c r="B14" s="27"/>
      <c r="C14" s="27"/>
      <c r="D14" s="21"/>
      <c r="E14" s="27"/>
      <c r="F14" s="27"/>
      <c r="G14" s="27"/>
    </row>
    <row r="15" spans="1:9">
      <c r="A15" s="21" t="s">
        <v>31</v>
      </c>
      <c r="B15" s="21" t="s">
        <v>30</v>
      </c>
      <c r="C15" s="21"/>
      <c r="D15" s="21">
        <f t="shared" si="0"/>
        <v>2015</v>
      </c>
      <c r="E15" s="21" t="s">
        <v>3</v>
      </c>
      <c r="F15" s="21" t="s">
        <v>2</v>
      </c>
      <c r="G15" s="21" t="s">
        <v>608</v>
      </c>
    </row>
    <row r="16" spans="1:9">
      <c r="A16" s="21">
        <v>1</v>
      </c>
      <c r="B16" s="21" t="s">
        <v>138</v>
      </c>
      <c r="C16" s="21">
        <v>2001</v>
      </c>
      <c r="D16" s="21">
        <f t="shared" si="0"/>
        <v>14</v>
      </c>
      <c r="E16" s="21" t="s">
        <v>22</v>
      </c>
      <c r="F16" s="32">
        <v>2.3750000000000004E-2</v>
      </c>
      <c r="G16" s="23">
        <v>100</v>
      </c>
    </row>
    <row r="17" spans="1:7">
      <c r="A17" s="21">
        <v>2</v>
      </c>
      <c r="B17" s="21" t="s">
        <v>136</v>
      </c>
      <c r="C17" s="21">
        <v>2002</v>
      </c>
      <c r="D17" s="21">
        <f t="shared" si="0"/>
        <v>13</v>
      </c>
      <c r="E17" s="21" t="s">
        <v>372</v>
      </c>
      <c r="F17" s="32">
        <v>2.7824074074074074E-2</v>
      </c>
      <c r="G17" s="23">
        <v>72.858999999999995</v>
      </c>
    </row>
    <row r="18" spans="1:7">
      <c r="A18" s="21">
        <v>3</v>
      </c>
      <c r="B18" s="21" t="s">
        <v>145</v>
      </c>
      <c r="C18" s="21">
        <v>2002</v>
      </c>
      <c r="D18" s="21">
        <f t="shared" si="0"/>
        <v>13</v>
      </c>
      <c r="E18" s="21" t="s">
        <v>35</v>
      </c>
      <c r="F18" s="32">
        <v>3.155092592592592E-2</v>
      </c>
      <c r="G18" s="23">
        <v>56.662999999999997</v>
      </c>
    </row>
    <row r="19" spans="1:7">
      <c r="A19" s="21">
        <v>4</v>
      </c>
      <c r="B19" s="21" t="s">
        <v>141</v>
      </c>
      <c r="C19" s="21">
        <v>2002</v>
      </c>
      <c r="D19" s="21">
        <f t="shared" si="0"/>
        <v>13</v>
      </c>
      <c r="E19" s="21" t="s">
        <v>0</v>
      </c>
      <c r="F19" s="32">
        <v>3.2071759259259258E-2</v>
      </c>
      <c r="G19" s="23">
        <v>54.838000000000001</v>
      </c>
    </row>
    <row r="20" spans="1:7">
      <c r="A20" s="21">
        <v>5</v>
      </c>
      <c r="B20" s="21" t="s">
        <v>612</v>
      </c>
      <c r="C20" s="21">
        <v>2002</v>
      </c>
      <c r="D20" s="21">
        <f t="shared" si="0"/>
        <v>13</v>
      </c>
      <c r="E20" s="21" t="s">
        <v>35</v>
      </c>
      <c r="F20" s="32">
        <v>4.1956018518518517E-2</v>
      </c>
      <c r="G20" s="23">
        <v>32.042999999999999</v>
      </c>
    </row>
    <row r="21" spans="1:7">
      <c r="A21" s="21">
        <v>6</v>
      </c>
      <c r="B21" s="21" t="s">
        <v>140</v>
      </c>
      <c r="C21" s="21">
        <v>2002</v>
      </c>
      <c r="D21" s="21">
        <f t="shared" si="0"/>
        <v>13</v>
      </c>
      <c r="E21" s="21" t="s">
        <v>22</v>
      </c>
      <c r="F21" s="32">
        <v>4.4027777777777777E-2</v>
      </c>
      <c r="G21" s="23">
        <v>29.099</v>
      </c>
    </row>
    <row r="22" spans="1:7">
      <c r="A22" s="21" t="s">
        <v>4</v>
      </c>
      <c r="B22" s="27"/>
      <c r="C22" s="27"/>
      <c r="D22" s="21"/>
      <c r="E22" s="27"/>
      <c r="F22" s="27"/>
      <c r="G22" s="27"/>
    </row>
    <row r="23" spans="1:7">
      <c r="A23" s="21" t="s">
        <v>31</v>
      </c>
      <c r="B23" s="21" t="s">
        <v>30</v>
      </c>
      <c r="C23" s="21"/>
      <c r="D23" s="21">
        <f t="shared" si="0"/>
        <v>2015</v>
      </c>
      <c r="E23" s="21" t="s">
        <v>3</v>
      </c>
      <c r="F23" s="21" t="s">
        <v>2</v>
      </c>
      <c r="G23" s="21" t="s">
        <v>608</v>
      </c>
    </row>
    <row r="24" spans="1:7">
      <c r="A24" s="21">
        <v>1</v>
      </c>
      <c r="B24" s="21" t="s">
        <v>70</v>
      </c>
      <c r="C24" s="21">
        <v>1999</v>
      </c>
      <c r="D24" s="21">
        <f t="shared" si="0"/>
        <v>16</v>
      </c>
      <c r="E24" s="21" t="s">
        <v>0</v>
      </c>
      <c r="F24" s="35">
        <v>3.784722222222222E-2</v>
      </c>
      <c r="G24" s="23">
        <v>100</v>
      </c>
    </row>
    <row r="25" spans="1:7">
      <c r="A25" s="21">
        <v>2</v>
      </c>
      <c r="B25" s="21" t="s">
        <v>69</v>
      </c>
      <c r="C25" s="21">
        <v>1999</v>
      </c>
      <c r="D25" s="21">
        <f t="shared" si="0"/>
        <v>16</v>
      </c>
      <c r="E25" s="21" t="s">
        <v>35</v>
      </c>
      <c r="F25" s="35">
        <v>3.9270833333333331E-2</v>
      </c>
      <c r="G25" s="23">
        <v>92.881</v>
      </c>
    </row>
    <row r="26" spans="1:7">
      <c r="A26" s="21">
        <v>3</v>
      </c>
      <c r="B26" s="21" t="s">
        <v>101</v>
      </c>
      <c r="C26" s="21">
        <v>2000</v>
      </c>
      <c r="D26" s="21">
        <f t="shared" si="0"/>
        <v>15</v>
      </c>
      <c r="E26" s="21" t="s">
        <v>20</v>
      </c>
      <c r="F26" s="35">
        <v>4.0613425925925928E-2</v>
      </c>
      <c r="G26" s="23">
        <v>86.841999999999999</v>
      </c>
    </row>
    <row r="27" spans="1:7">
      <c r="A27" s="21">
        <v>4</v>
      </c>
      <c r="B27" s="21" t="s">
        <v>613</v>
      </c>
      <c r="C27" s="21">
        <v>1999</v>
      </c>
      <c r="D27" s="21">
        <f t="shared" si="0"/>
        <v>16</v>
      </c>
      <c r="E27" s="21" t="s">
        <v>0</v>
      </c>
      <c r="F27" s="35">
        <v>9.4444444444444442E-2</v>
      </c>
      <c r="G27" s="23">
        <v>16.059000000000001</v>
      </c>
    </row>
    <row r="28" spans="1:7">
      <c r="A28" s="21" t="s">
        <v>33</v>
      </c>
      <c r="B28" s="21" t="s">
        <v>72</v>
      </c>
      <c r="C28" s="21">
        <v>2000</v>
      </c>
      <c r="D28" s="21">
        <f t="shared" si="0"/>
        <v>15</v>
      </c>
      <c r="E28" s="21" t="s">
        <v>35</v>
      </c>
      <c r="F28" s="34" t="s">
        <v>56</v>
      </c>
      <c r="G28" s="23">
        <v>0</v>
      </c>
    </row>
    <row r="29" spans="1:7">
      <c r="A29" s="21" t="s">
        <v>5</v>
      </c>
      <c r="B29" s="27"/>
      <c r="C29" s="27"/>
      <c r="D29" s="21"/>
      <c r="E29" s="27"/>
      <c r="F29" s="27"/>
      <c r="G29" s="27"/>
    </row>
    <row r="30" spans="1:7">
      <c r="A30" s="21" t="s">
        <v>31</v>
      </c>
      <c r="B30" s="21" t="s">
        <v>30</v>
      </c>
      <c r="C30" s="21"/>
      <c r="D30" s="21">
        <f t="shared" si="0"/>
        <v>2015</v>
      </c>
      <c r="E30" s="21" t="s">
        <v>3</v>
      </c>
      <c r="F30" s="21" t="s">
        <v>2</v>
      </c>
      <c r="G30" s="21" t="s">
        <v>608</v>
      </c>
    </row>
    <row r="31" spans="1:7">
      <c r="A31" s="21">
        <v>1</v>
      </c>
      <c r="B31" s="21" t="s">
        <v>614</v>
      </c>
      <c r="C31" s="21">
        <v>1998</v>
      </c>
      <c r="D31" s="21">
        <f t="shared" si="0"/>
        <v>17</v>
      </c>
      <c r="E31" s="21" t="s">
        <v>35</v>
      </c>
      <c r="F31" s="32">
        <v>6.7766203703703703E-2</v>
      </c>
      <c r="G31" s="23">
        <v>100</v>
      </c>
    </row>
    <row r="32" spans="1:7">
      <c r="A32" s="21">
        <v>2</v>
      </c>
      <c r="B32" s="21" t="s">
        <v>615</v>
      </c>
      <c r="C32" s="21">
        <v>1998</v>
      </c>
      <c r="D32" s="21">
        <f t="shared" si="0"/>
        <v>17</v>
      </c>
      <c r="E32" s="21" t="s">
        <v>35</v>
      </c>
      <c r="F32" s="32">
        <v>6.913194444444444E-2</v>
      </c>
      <c r="G32" s="23">
        <v>96.087999999999994</v>
      </c>
    </row>
    <row r="33" spans="1:7">
      <c r="A33" s="21" t="s">
        <v>6</v>
      </c>
      <c r="B33" s="27"/>
      <c r="C33" s="27"/>
      <c r="D33" s="21"/>
      <c r="E33" s="27"/>
      <c r="F33" s="27"/>
      <c r="G33" s="27"/>
    </row>
    <row r="34" spans="1:7">
      <c r="A34" s="21" t="s">
        <v>31</v>
      </c>
      <c r="B34" s="21" t="s">
        <v>30</v>
      </c>
      <c r="C34" s="21"/>
      <c r="D34" s="21">
        <f t="shared" si="0"/>
        <v>2015</v>
      </c>
      <c r="E34" s="21" t="s">
        <v>3</v>
      </c>
      <c r="F34" s="21" t="s">
        <v>2</v>
      </c>
      <c r="G34" s="21" t="s">
        <v>608</v>
      </c>
    </row>
    <row r="35" spans="1:7">
      <c r="A35" s="21">
        <v>1</v>
      </c>
      <c r="B35" s="21" t="s">
        <v>99</v>
      </c>
      <c r="C35" s="21">
        <v>1979</v>
      </c>
      <c r="D35" s="21">
        <f>$D$2-C35</f>
        <v>36</v>
      </c>
      <c r="E35" s="21" t="s">
        <v>372</v>
      </c>
      <c r="F35" s="32">
        <v>5.949074074074074E-2</v>
      </c>
      <c r="G35" s="22">
        <v>100</v>
      </c>
    </row>
    <row r="36" spans="1:7">
      <c r="A36" s="21">
        <v>2</v>
      </c>
      <c r="B36" s="21" t="s">
        <v>159</v>
      </c>
      <c r="C36" s="21">
        <v>1977</v>
      </c>
      <c r="D36" s="21">
        <f>$D$2-C36</f>
        <v>38</v>
      </c>
      <c r="E36" s="21" t="s">
        <v>18</v>
      </c>
      <c r="F36" s="32">
        <v>6.4780092592592597E-2</v>
      </c>
      <c r="G36" s="22">
        <v>84.337000000000003</v>
      </c>
    </row>
    <row r="37" spans="1:7">
      <c r="A37" s="21" t="s">
        <v>437</v>
      </c>
      <c r="B37" s="21"/>
      <c r="C37" s="21"/>
      <c r="D37" s="21"/>
      <c r="E37" s="21"/>
      <c r="F37" s="32"/>
      <c r="G37" s="23"/>
    </row>
    <row r="38" spans="1:7">
      <c r="A38" s="21" t="s">
        <v>31</v>
      </c>
      <c r="B38" s="21" t="s">
        <v>30</v>
      </c>
      <c r="C38" s="21"/>
      <c r="D38" s="21">
        <v>2015</v>
      </c>
      <c r="E38" s="21" t="s">
        <v>3</v>
      </c>
      <c r="F38" s="21" t="s">
        <v>2</v>
      </c>
      <c r="G38" s="21" t="s">
        <v>608</v>
      </c>
    </row>
    <row r="39" spans="1:7">
      <c r="A39" s="21">
        <v>1</v>
      </c>
      <c r="B39" s="21" t="s">
        <v>53</v>
      </c>
      <c r="C39" s="21">
        <v>1972</v>
      </c>
      <c r="D39" s="21">
        <f t="shared" ref="D39:D45" si="1">$D$2-C39</f>
        <v>43</v>
      </c>
      <c r="E39" s="21" t="s">
        <v>35</v>
      </c>
      <c r="F39" s="32">
        <v>5.1574074074074078E-2</v>
      </c>
      <c r="G39" s="23">
        <v>100</v>
      </c>
    </row>
    <row r="40" spans="1:7">
      <c r="A40" s="21">
        <v>2</v>
      </c>
      <c r="B40" s="21" t="s">
        <v>616</v>
      </c>
      <c r="C40" s="21">
        <v>1971</v>
      </c>
      <c r="D40" s="21">
        <f t="shared" si="1"/>
        <v>44</v>
      </c>
      <c r="E40" s="21" t="s">
        <v>22</v>
      </c>
      <c r="F40" s="32">
        <v>5.2048611111111108E-2</v>
      </c>
      <c r="G40" s="23">
        <v>98.185000000000002</v>
      </c>
    </row>
    <row r="41" spans="1:7">
      <c r="A41" s="21">
        <v>3</v>
      </c>
      <c r="B41" s="21" t="s">
        <v>156</v>
      </c>
      <c r="C41" s="21">
        <v>1971</v>
      </c>
      <c r="D41" s="21">
        <f t="shared" si="1"/>
        <v>44</v>
      </c>
      <c r="E41" s="21" t="s">
        <v>35</v>
      </c>
      <c r="F41" s="32">
        <v>5.3252314814814815E-2</v>
      </c>
      <c r="G41" s="23">
        <v>93.796000000000006</v>
      </c>
    </row>
    <row r="42" spans="1:7">
      <c r="A42" s="21">
        <v>4</v>
      </c>
      <c r="B42" s="21" t="s">
        <v>65</v>
      </c>
      <c r="C42" s="21">
        <v>1975</v>
      </c>
      <c r="D42" s="21">
        <f t="shared" si="1"/>
        <v>40</v>
      </c>
      <c r="E42" s="21" t="s">
        <v>0</v>
      </c>
      <c r="F42" s="32">
        <v>5.8136574074074077E-2</v>
      </c>
      <c r="G42" s="23">
        <v>78.697999999999993</v>
      </c>
    </row>
    <row r="43" spans="1:7">
      <c r="A43" s="21">
        <v>5</v>
      </c>
      <c r="B43" s="21" t="s">
        <v>308</v>
      </c>
      <c r="C43" s="21">
        <v>1975</v>
      </c>
      <c r="D43" s="21">
        <f t="shared" si="1"/>
        <v>40</v>
      </c>
      <c r="E43" s="21" t="s">
        <v>0</v>
      </c>
      <c r="F43" s="32">
        <v>6.1898148148148147E-2</v>
      </c>
      <c r="G43" s="23">
        <v>69.424000000000007</v>
      </c>
    </row>
    <row r="44" spans="1:7">
      <c r="A44" s="21">
        <v>6</v>
      </c>
      <c r="B44" s="21" t="s">
        <v>617</v>
      </c>
      <c r="C44" s="21">
        <v>1972</v>
      </c>
      <c r="D44" s="21">
        <f t="shared" si="1"/>
        <v>43</v>
      </c>
      <c r="E44" s="21" t="s">
        <v>372</v>
      </c>
      <c r="F44" s="32">
        <v>6.3761574074074068E-2</v>
      </c>
      <c r="G44" s="23">
        <v>65.424999999999997</v>
      </c>
    </row>
    <row r="45" spans="1:7">
      <c r="A45" s="21">
        <v>7</v>
      </c>
      <c r="B45" s="21" t="s">
        <v>63</v>
      </c>
      <c r="C45" s="21">
        <v>1972</v>
      </c>
      <c r="D45" s="21">
        <f t="shared" si="1"/>
        <v>43</v>
      </c>
      <c r="E45" s="21" t="s">
        <v>18</v>
      </c>
      <c r="F45" s="32">
        <v>8.6631944444444442E-2</v>
      </c>
      <c r="G45" s="23">
        <v>35.441000000000003</v>
      </c>
    </row>
    <row r="46" spans="1:7">
      <c r="A46" s="21" t="s">
        <v>7</v>
      </c>
      <c r="B46" s="27"/>
      <c r="C46" s="27"/>
      <c r="D46" s="21"/>
      <c r="E46" s="27"/>
      <c r="F46" s="27"/>
      <c r="G46" s="27"/>
    </row>
    <row r="47" spans="1:7">
      <c r="A47" s="21" t="s">
        <v>31</v>
      </c>
      <c r="B47" s="21" t="s">
        <v>30</v>
      </c>
      <c r="C47" s="21"/>
      <c r="D47" s="21">
        <f t="shared" si="0"/>
        <v>2015</v>
      </c>
      <c r="E47" s="21" t="s">
        <v>3</v>
      </c>
      <c r="F47" s="21" t="s">
        <v>2</v>
      </c>
      <c r="G47" s="21" t="s">
        <v>608</v>
      </c>
    </row>
    <row r="48" spans="1:7">
      <c r="A48" s="21">
        <v>1</v>
      </c>
      <c r="B48" s="21" t="s">
        <v>66</v>
      </c>
      <c r="C48" s="21">
        <v>1967</v>
      </c>
      <c r="D48" s="21">
        <f t="shared" ref="D48:D56" si="2">$D$2-C48</f>
        <v>48</v>
      </c>
      <c r="E48" s="21" t="s">
        <v>35</v>
      </c>
      <c r="F48" s="32">
        <v>4.4965277777777778E-2</v>
      </c>
      <c r="G48" s="23">
        <v>100</v>
      </c>
    </row>
    <row r="49" spans="1:7">
      <c r="A49" s="21">
        <v>2</v>
      </c>
      <c r="B49" s="21" t="s">
        <v>75</v>
      </c>
      <c r="C49" s="21">
        <v>1967</v>
      </c>
      <c r="D49" s="21">
        <f t="shared" si="2"/>
        <v>48</v>
      </c>
      <c r="E49" s="21" t="s">
        <v>35</v>
      </c>
      <c r="F49" s="32">
        <v>4.8599537037037038E-2</v>
      </c>
      <c r="G49" s="23">
        <v>86.045000000000002</v>
      </c>
    </row>
    <row r="50" spans="1:7">
      <c r="A50" s="21">
        <v>3</v>
      </c>
      <c r="B50" s="21" t="s">
        <v>618</v>
      </c>
      <c r="C50" s="21">
        <v>1970</v>
      </c>
      <c r="D50" s="21">
        <f t="shared" si="2"/>
        <v>45</v>
      </c>
      <c r="E50" s="21" t="s">
        <v>22</v>
      </c>
      <c r="F50" s="32">
        <v>5.3807870370370374E-2</v>
      </c>
      <c r="G50" s="23">
        <v>70.192999999999998</v>
      </c>
    </row>
    <row r="51" spans="1:7">
      <c r="A51" s="21">
        <v>4</v>
      </c>
      <c r="B51" s="21" t="s">
        <v>620</v>
      </c>
      <c r="C51" s="21">
        <v>1967</v>
      </c>
      <c r="D51" s="21">
        <f t="shared" si="2"/>
        <v>48</v>
      </c>
      <c r="E51" s="21" t="s">
        <v>0</v>
      </c>
      <c r="F51" s="32">
        <v>6.5462962962962959E-2</v>
      </c>
      <c r="G51" s="23">
        <v>47.423999999999999</v>
      </c>
    </row>
    <row r="52" spans="1:7">
      <c r="A52" s="21">
        <v>5</v>
      </c>
      <c r="B52" s="21" t="s">
        <v>89</v>
      </c>
      <c r="C52" s="21">
        <v>1966</v>
      </c>
      <c r="D52" s="21">
        <f t="shared" si="2"/>
        <v>49</v>
      </c>
      <c r="E52" s="21" t="s">
        <v>18</v>
      </c>
      <c r="F52" s="32">
        <v>6.6388888888888886E-2</v>
      </c>
      <c r="G52" s="23">
        <v>46.11</v>
      </c>
    </row>
    <row r="53" spans="1:7">
      <c r="A53" s="21">
        <v>6</v>
      </c>
      <c r="B53" s="21" t="s">
        <v>60</v>
      </c>
      <c r="C53" s="21">
        <v>1967</v>
      </c>
      <c r="D53" s="21">
        <f t="shared" si="2"/>
        <v>48</v>
      </c>
      <c r="E53" s="21" t="s">
        <v>0</v>
      </c>
      <c r="F53" s="32">
        <v>7.8101851851851853E-2</v>
      </c>
      <c r="G53" s="23">
        <v>33.317</v>
      </c>
    </row>
    <row r="54" spans="1:7">
      <c r="A54" s="21">
        <v>7</v>
      </c>
      <c r="B54" s="21" t="s">
        <v>285</v>
      </c>
      <c r="C54" s="21">
        <v>1970</v>
      </c>
      <c r="D54" s="21">
        <f t="shared" si="2"/>
        <v>45</v>
      </c>
      <c r="E54" s="21" t="s">
        <v>20</v>
      </c>
      <c r="F54" s="32">
        <v>8.0462962962962958E-2</v>
      </c>
      <c r="G54" s="23">
        <v>31.39</v>
      </c>
    </row>
    <row r="55" spans="1:7">
      <c r="A55" s="21">
        <v>8</v>
      </c>
      <c r="B55" s="21" t="s">
        <v>64</v>
      </c>
      <c r="C55" s="21">
        <v>1970</v>
      </c>
      <c r="D55" s="21">
        <f t="shared" si="2"/>
        <v>45</v>
      </c>
      <c r="E55" s="21" t="s">
        <v>35</v>
      </c>
      <c r="F55" s="32">
        <v>8.0763888888888885E-2</v>
      </c>
      <c r="G55" s="23">
        <v>31.157</v>
      </c>
    </row>
    <row r="56" spans="1:7">
      <c r="A56" s="21">
        <v>9</v>
      </c>
      <c r="B56" s="21" t="s">
        <v>96</v>
      </c>
      <c r="C56" s="21">
        <v>1966</v>
      </c>
      <c r="D56" s="21">
        <f t="shared" si="2"/>
        <v>49</v>
      </c>
      <c r="E56" s="21" t="s">
        <v>372</v>
      </c>
      <c r="F56" s="32">
        <v>8.9664351851851856E-2</v>
      </c>
      <c r="G56" s="23">
        <v>25.277999999999999</v>
      </c>
    </row>
    <row r="57" spans="1:7">
      <c r="A57" s="21" t="s">
        <v>472</v>
      </c>
      <c r="B57" s="21"/>
      <c r="C57" s="21"/>
      <c r="D57" s="21"/>
      <c r="E57" s="21"/>
      <c r="F57" s="32"/>
      <c r="G57" s="23"/>
    </row>
    <row r="58" spans="1:7">
      <c r="A58" s="21" t="s">
        <v>31</v>
      </c>
      <c r="B58" s="21" t="s">
        <v>30</v>
      </c>
      <c r="C58" s="21"/>
      <c r="D58" s="21">
        <v>2015</v>
      </c>
      <c r="E58" s="21" t="s">
        <v>3</v>
      </c>
      <c r="F58" s="21" t="s">
        <v>2</v>
      </c>
      <c r="G58" s="21" t="s">
        <v>608</v>
      </c>
    </row>
    <row r="59" spans="1:7">
      <c r="A59" s="21">
        <v>1</v>
      </c>
      <c r="B59" s="21" t="s">
        <v>62</v>
      </c>
      <c r="C59" s="21">
        <v>1964</v>
      </c>
      <c r="D59" s="21">
        <f t="shared" ref="D59:D66" si="3">$D$2-C59</f>
        <v>51</v>
      </c>
      <c r="E59" s="21" t="s">
        <v>0</v>
      </c>
      <c r="F59" s="32">
        <v>4.6967592592592589E-2</v>
      </c>
      <c r="G59" s="22">
        <v>100</v>
      </c>
    </row>
    <row r="60" spans="1:7">
      <c r="A60" s="21">
        <v>2</v>
      </c>
      <c r="B60" s="21" t="s">
        <v>619</v>
      </c>
      <c r="C60" s="21">
        <v>1962</v>
      </c>
      <c r="D60" s="21">
        <f t="shared" si="3"/>
        <v>53</v>
      </c>
      <c r="E60" s="21" t="s">
        <v>35</v>
      </c>
      <c r="F60" s="32">
        <v>5.9201388888888894E-2</v>
      </c>
      <c r="G60" s="22">
        <v>62.941000000000003</v>
      </c>
    </row>
    <row r="61" spans="1:7">
      <c r="A61" s="21">
        <v>3</v>
      </c>
      <c r="B61" s="21" t="s">
        <v>48</v>
      </c>
      <c r="C61" s="21">
        <v>1963</v>
      </c>
      <c r="D61" s="21">
        <f t="shared" si="3"/>
        <v>52</v>
      </c>
      <c r="E61" s="21" t="s">
        <v>0</v>
      </c>
      <c r="F61" s="32">
        <v>6.7465277777777777E-2</v>
      </c>
      <c r="G61" s="22">
        <v>48.466000000000001</v>
      </c>
    </row>
    <row r="62" spans="1:7">
      <c r="A62" s="21">
        <v>4</v>
      </c>
      <c r="B62" s="21" t="s">
        <v>61</v>
      </c>
      <c r="C62" s="21">
        <v>1961</v>
      </c>
      <c r="D62" s="21">
        <f t="shared" si="3"/>
        <v>54</v>
      </c>
      <c r="E62" s="21" t="s">
        <v>0</v>
      </c>
      <c r="F62" s="32">
        <v>6.7500000000000004E-2</v>
      </c>
      <c r="G62" s="22">
        <v>48.415999999999997</v>
      </c>
    </row>
    <row r="63" spans="1:7">
      <c r="A63" s="21">
        <v>5</v>
      </c>
      <c r="B63" s="21" t="s">
        <v>94</v>
      </c>
      <c r="C63" s="21">
        <v>1964</v>
      </c>
      <c r="D63" s="21">
        <f t="shared" si="3"/>
        <v>51</v>
      </c>
      <c r="E63" s="21" t="s">
        <v>35</v>
      </c>
      <c r="F63" s="32">
        <v>6.8125000000000005E-2</v>
      </c>
      <c r="G63" s="22">
        <v>47.531999999999996</v>
      </c>
    </row>
    <row r="64" spans="1:7">
      <c r="A64" s="21">
        <v>6</v>
      </c>
      <c r="B64" s="21" t="s">
        <v>621</v>
      </c>
      <c r="C64" s="21">
        <v>1965</v>
      </c>
      <c r="D64" s="21">
        <f t="shared" si="3"/>
        <v>50</v>
      </c>
      <c r="E64" s="21" t="s">
        <v>22</v>
      </c>
      <c r="F64" s="32">
        <v>8.8310185185185186E-2</v>
      </c>
      <c r="G64" s="22">
        <v>28.286000000000001</v>
      </c>
    </row>
    <row r="65" spans="1:10">
      <c r="A65" s="21">
        <v>7</v>
      </c>
      <c r="B65" s="21" t="s">
        <v>622</v>
      </c>
      <c r="C65" s="21">
        <v>1963</v>
      </c>
      <c r="D65" s="21">
        <f t="shared" si="3"/>
        <v>52</v>
      </c>
      <c r="E65" s="21" t="s">
        <v>0</v>
      </c>
      <c r="F65" s="32">
        <v>9.105324074074074E-2</v>
      </c>
      <c r="G65" s="22">
        <v>26.608000000000001</v>
      </c>
    </row>
    <row r="66" spans="1:10">
      <c r="A66" s="21" t="s">
        <v>33</v>
      </c>
      <c r="B66" s="21" t="s">
        <v>623</v>
      </c>
      <c r="C66" s="21">
        <v>1964</v>
      </c>
      <c r="D66" s="21">
        <f t="shared" si="3"/>
        <v>51</v>
      </c>
      <c r="E66" s="21" t="s">
        <v>445</v>
      </c>
      <c r="F66" s="34" t="s">
        <v>71</v>
      </c>
      <c r="G66" s="23">
        <v>0</v>
      </c>
    </row>
    <row r="67" spans="1:10">
      <c r="A67" s="21" t="s">
        <v>8</v>
      </c>
      <c r="B67" s="27"/>
      <c r="C67" s="27"/>
      <c r="D67" s="21"/>
      <c r="E67" s="27"/>
      <c r="F67" s="27"/>
      <c r="G67" s="27"/>
      <c r="H67" s="27"/>
      <c r="I67" s="27"/>
    </row>
    <row r="68" spans="1:10">
      <c r="A68" s="21" t="s">
        <v>31</v>
      </c>
      <c r="B68" s="21" t="s">
        <v>30</v>
      </c>
      <c r="C68" s="21"/>
      <c r="D68" s="21">
        <f t="shared" si="0"/>
        <v>2015</v>
      </c>
      <c r="E68" s="21" t="s">
        <v>3</v>
      </c>
      <c r="F68" s="21" t="s">
        <v>2</v>
      </c>
      <c r="G68" s="21" t="s">
        <v>608</v>
      </c>
      <c r="H68" s="27"/>
      <c r="I68" s="27"/>
    </row>
    <row r="69" spans="1:10">
      <c r="A69" s="21">
        <v>1</v>
      </c>
      <c r="B69" s="21" t="s">
        <v>58</v>
      </c>
      <c r="C69" s="21">
        <v>1956</v>
      </c>
      <c r="D69" s="21">
        <f>$D$2-C69</f>
        <v>59</v>
      </c>
      <c r="E69" s="21" t="s">
        <v>0</v>
      </c>
      <c r="F69" s="32">
        <v>3.8101851851851852E-2</v>
      </c>
      <c r="G69" s="22">
        <v>100</v>
      </c>
      <c r="H69" s="22"/>
      <c r="I69" s="33"/>
    </row>
    <row r="70" spans="1:10">
      <c r="A70" s="21">
        <v>2</v>
      </c>
      <c r="B70" s="21" t="s">
        <v>73</v>
      </c>
      <c r="C70" s="21">
        <v>1956</v>
      </c>
      <c r="D70" s="21">
        <f>$D$2-C70</f>
        <v>59</v>
      </c>
      <c r="E70" s="21" t="s">
        <v>35</v>
      </c>
      <c r="F70" s="32">
        <v>4.0196759259259258E-2</v>
      </c>
      <c r="G70" s="22">
        <v>89.847999999999999</v>
      </c>
      <c r="H70" s="22"/>
      <c r="I70" s="33"/>
    </row>
    <row r="71" spans="1:10">
      <c r="A71" s="21">
        <v>3</v>
      </c>
      <c r="B71" s="21" t="s">
        <v>181</v>
      </c>
      <c r="C71" s="21">
        <v>1958</v>
      </c>
      <c r="D71" s="21">
        <f>$D$2-C71</f>
        <v>57</v>
      </c>
      <c r="E71" s="21" t="s">
        <v>35</v>
      </c>
      <c r="F71" s="32">
        <v>4.4988425925925925E-2</v>
      </c>
      <c r="G71" s="22">
        <v>71.727999999999994</v>
      </c>
      <c r="H71" s="22"/>
      <c r="I71" s="33"/>
    </row>
    <row r="72" spans="1:10">
      <c r="A72" s="21">
        <v>4</v>
      </c>
      <c r="B72" s="21" t="s">
        <v>88</v>
      </c>
      <c r="C72" s="21">
        <v>1956</v>
      </c>
      <c r="D72" s="21">
        <f>$D$2-C72</f>
        <v>59</v>
      </c>
      <c r="E72" s="21" t="s">
        <v>18</v>
      </c>
      <c r="F72" s="32">
        <v>5.8692129629629629E-2</v>
      </c>
      <c r="G72" s="22">
        <v>42.143999999999998</v>
      </c>
      <c r="H72" s="22"/>
      <c r="I72" s="33"/>
    </row>
    <row r="73" spans="1:10">
      <c r="A73" s="21">
        <v>5</v>
      </c>
      <c r="B73" s="21" t="s">
        <v>626</v>
      </c>
      <c r="C73" s="21">
        <v>1956</v>
      </c>
      <c r="D73" s="21">
        <f>$D$2-C73</f>
        <v>59</v>
      </c>
      <c r="E73" s="21" t="s">
        <v>372</v>
      </c>
      <c r="F73" s="32">
        <v>7.5914351851851858E-2</v>
      </c>
      <c r="G73" s="22">
        <v>25.190999999999999</v>
      </c>
      <c r="H73" s="22"/>
      <c r="I73" s="33"/>
    </row>
    <row r="74" spans="1:10">
      <c r="A74" s="21" t="s">
        <v>652</v>
      </c>
      <c r="B74" s="21"/>
      <c r="C74" s="21"/>
      <c r="D74" s="21"/>
      <c r="E74" s="21"/>
      <c r="F74" s="32"/>
      <c r="G74" s="22"/>
      <c r="H74" s="22"/>
      <c r="I74" s="33"/>
    </row>
    <row r="75" spans="1:10">
      <c r="A75" s="21" t="s">
        <v>31</v>
      </c>
      <c r="B75" s="21" t="s">
        <v>30</v>
      </c>
      <c r="C75" s="21"/>
      <c r="D75" s="21">
        <v>2015</v>
      </c>
      <c r="E75" s="21" t="s">
        <v>3</v>
      </c>
      <c r="F75" s="21" t="s">
        <v>2</v>
      </c>
      <c r="G75" s="21" t="s">
        <v>608</v>
      </c>
      <c r="H75" s="22"/>
      <c r="I75" s="33"/>
    </row>
    <row r="76" spans="1:10">
      <c r="A76" s="21">
        <v>6</v>
      </c>
      <c r="B76" s="21" t="s">
        <v>624</v>
      </c>
      <c r="C76" s="21">
        <v>1952</v>
      </c>
      <c r="D76" s="21">
        <f t="shared" ref="D76:D81" si="4">$D$2-C76</f>
        <v>63</v>
      </c>
      <c r="E76" s="21" t="s">
        <v>480</v>
      </c>
      <c r="F76" s="32">
        <v>4.6597222222222227E-2</v>
      </c>
      <c r="G76" s="22">
        <v>100</v>
      </c>
      <c r="H76" s="22"/>
      <c r="I76" s="21"/>
      <c r="J76" s="22"/>
    </row>
    <row r="77" spans="1:10">
      <c r="A77" s="21">
        <v>7</v>
      </c>
      <c r="B77" s="21" t="s">
        <v>85</v>
      </c>
      <c r="C77" s="21">
        <v>1955</v>
      </c>
      <c r="D77" s="21">
        <f t="shared" si="4"/>
        <v>60</v>
      </c>
      <c r="E77" s="21" t="s">
        <v>372</v>
      </c>
      <c r="F77" s="32">
        <v>4.8043981481481479E-2</v>
      </c>
      <c r="G77" s="22">
        <v>94.067999999999998</v>
      </c>
      <c r="H77" s="22"/>
      <c r="I77" s="21"/>
      <c r="J77" s="22"/>
    </row>
    <row r="78" spans="1:10">
      <c r="A78" s="21">
        <v>8</v>
      </c>
      <c r="B78" s="21" t="s">
        <v>178</v>
      </c>
      <c r="C78" s="21">
        <v>1954</v>
      </c>
      <c r="D78" s="21">
        <f t="shared" si="4"/>
        <v>61</v>
      </c>
      <c r="E78" s="21" t="s">
        <v>35</v>
      </c>
      <c r="F78" s="32">
        <v>5.1944444444444439E-2</v>
      </c>
      <c r="G78" s="22">
        <v>80.471000000000004</v>
      </c>
      <c r="H78" s="22"/>
      <c r="I78" s="21"/>
      <c r="J78" s="22"/>
    </row>
    <row r="79" spans="1:10">
      <c r="A79" s="21">
        <v>9</v>
      </c>
      <c r="B79" s="21" t="s">
        <v>57</v>
      </c>
      <c r="C79" s="21">
        <v>1953</v>
      </c>
      <c r="D79" s="21">
        <f t="shared" si="4"/>
        <v>62</v>
      </c>
      <c r="E79" s="21" t="s">
        <v>0</v>
      </c>
      <c r="F79" s="32">
        <v>5.3622685185185183E-2</v>
      </c>
      <c r="G79" s="22">
        <v>75.513000000000005</v>
      </c>
      <c r="H79" s="22"/>
      <c r="I79" s="21"/>
      <c r="J79" s="22"/>
    </row>
    <row r="80" spans="1:10">
      <c r="A80" s="21">
        <v>10</v>
      </c>
      <c r="B80" s="21" t="s">
        <v>625</v>
      </c>
      <c r="C80" s="21">
        <v>1953</v>
      </c>
      <c r="D80" s="21">
        <f t="shared" si="4"/>
        <v>62</v>
      </c>
      <c r="E80" s="21" t="s">
        <v>35</v>
      </c>
      <c r="F80" s="32">
        <v>6.5127314814814818E-2</v>
      </c>
      <c r="G80" s="22">
        <v>51.191000000000003</v>
      </c>
      <c r="H80" s="22"/>
      <c r="I80" s="21"/>
      <c r="J80" s="22"/>
    </row>
    <row r="81" spans="1:10">
      <c r="A81" s="21">
        <v>11</v>
      </c>
      <c r="B81" s="21" t="s">
        <v>627</v>
      </c>
      <c r="C81" s="21">
        <v>1953</v>
      </c>
      <c r="D81" s="21">
        <f t="shared" si="4"/>
        <v>62</v>
      </c>
      <c r="E81" s="21" t="s">
        <v>372</v>
      </c>
      <c r="F81" s="32">
        <v>9.9907407407407403E-2</v>
      </c>
      <c r="G81" s="22">
        <v>21.753</v>
      </c>
      <c r="H81" s="22"/>
      <c r="I81" s="21"/>
      <c r="J81" s="22"/>
    </row>
    <row r="82" spans="1:10">
      <c r="A82" s="21" t="s">
        <v>9</v>
      </c>
      <c r="B82" s="27"/>
      <c r="C82" s="27"/>
      <c r="D82" s="21"/>
      <c r="E82" s="27"/>
      <c r="F82" s="27"/>
      <c r="G82" s="27"/>
      <c r="H82" s="27"/>
      <c r="I82" s="27"/>
    </row>
    <row r="83" spans="1:10">
      <c r="A83" s="21" t="s">
        <v>31</v>
      </c>
      <c r="B83" s="21" t="s">
        <v>30</v>
      </c>
      <c r="C83" s="21"/>
      <c r="D83" s="21">
        <f t="shared" ref="D83:D139" si="5">$D$2-C83</f>
        <v>2015</v>
      </c>
      <c r="E83" s="21" t="s">
        <v>3</v>
      </c>
      <c r="F83" s="21" t="s">
        <v>2</v>
      </c>
      <c r="G83" s="21" t="s">
        <v>608</v>
      </c>
      <c r="H83" s="27"/>
      <c r="I83" s="27"/>
    </row>
    <row r="84" spans="1:10">
      <c r="A84" s="21">
        <v>1</v>
      </c>
      <c r="B84" s="21" t="s">
        <v>628</v>
      </c>
      <c r="C84" s="21">
        <v>1941</v>
      </c>
      <c r="D84" s="21">
        <f t="shared" si="5"/>
        <v>74</v>
      </c>
      <c r="E84" s="21" t="s">
        <v>35</v>
      </c>
      <c r="F84" s="32">
        <v>4.5277777777777778E-2</v>
      </c>
      <c r="G84" s="23">
        <v>100</v>
      </c>
      <c r="H84" s="23"/>
      <c r="I84" s="33"/>
    </row>
    <row r="85" spans="1:10">
      <c r="A85" s="21" t="s">
        <v>10</v>
      </c>
      <c r="B85" s="27"/>
      <c r="C85" s="27"/>
      <c r="D85" s="21"/>
      <c r="E85" s="27"/>
      <c r="F85" s="27"/>
      <c r="G85" s="27"/>
      <c r="H85" s="27"/>
      <c r="I85" s="27"/>
    </row>
    <row r="86" spans="1:10">
      <c r="A86" s="21" t="s">
        <v>31</v>
      </c>
      <c r="B86" s="21" t="s">
        <v>30</v>
      </c>
      <c r="C86" s="21"/>
      <c r="D86" s="21">
        <f t="shared" si="5"/>
        <v>2015</v>
      </c>
      <c r="E86" s="21" t="s">
        <v>3</v>
      </c>
      <c r="F86" s="21" t="s">
        <v>2</v>
      </c>
      <c r="G86" s="27"/>
      <c r="H86" s="27"/>
      <c r="I86" s="27"/>
    </row>
    <row r="87" spans="1:10">
      <c r="A87" s="21">
        <v>1</v>
      </c>
      <c r="B87" s="21" t="s">
        <v>629</v>
      </c>
      <c r="C87" s="21">
        <v>1982</v>
      </c>
      <c r="D87" s="21">
        <f t="shared" si="5"/>
        <v>33</v>
      </c>
      <c r="E87" s="21" t="s">
        <v>191</v>
      </c>
      <c r="F87" s="32">
        <v>3.8634259259259257E-2</v>
      </c>
      <c r="G87" s="22">
        <v>100</v>
      </c>
      <c r="H87" s="22"/>
      <c r="I87" s="33"/>
    </row>
    <row r="88" spans="1:10">
      <c r="A88" s="21">
        <v>2</v>
      </c>
      <c r="B88" s="21" t="s">
        <v>82</v>
      </c>
      <c r="C88" s="21">
        <v>1994</v>
      </c>
      <c r="D88" s="21">
        <f t="shared" si="5"/>
        <v>21</v>
      </c>
      <c r="E88" s="21" t="s">
        <v>35</v>
      </c>
      <c r="F88" s="32">
        <v>4.8564814814814818E-2</v>
      </c>
      <c r="G88" s="22">
        <v>63.284999999999997</v>
      </c>
      <c r="H88" s="22"/>
      <c r="I88" s="33"/>
    </row>
    <row r="89" spans="1:10">
      <c r="A89" s="21">
        <v>3</v>
      </c>
      <c r="B89" s="21" t="s">
        <v>194</v>
      </c>
      <c r="C89" s="21">
        <v>1997</v>
      </c>
      <c r="D89" s="21">
        <f t="shared" si="5"/>
        <v>18</v>
      </c>
      <c r="E89" s="21" t="s">
        <v>0</v>
      </c>
      <c r="F89" s="32">
        <v>5.226851851851852E-2</v>
      </c>
      <c r="G89" s="22">
        <v>54.634</v>
      </c>
      <c r="H89" s="22"/>
      <c r="I89" s="33"/>
    </row>
    <row r="90" spans="1:10">
      <c r="A90" s="21">
        <v>4</v>
      </c>
      <c r="B90" s="21" t="s">
        <v>299</v>
      </c>
      <c r="C90" s="21">
        <v>1974</v>
      </c>
      <c r="D90" s="21">
        <f t="shared" si="5"/>
        <v>41</v>
      </c>
      <c r="E90" s="21" t="s">
        <v>35</v>
      </c>
      <c r="F90" s="32">
        <v>5.8506944444444452E-2</v>
      </c>
      <c r="G90" s="22">
        <v>43.603999999999999</v>
      </c>
      <c r="H90" s="22"/>
      <c r="I90" s="33"/>
    </row>
    <row r="91" spans="1:10">
      <c r="A91" s="21">
        <v>5</v>
      </c>
      <c r="B91" s="21" t="s">
        <v>55</v>
      </c>
      <c r="C91" s="21">
        <v>1993</v>
      </c>
      <c r="D91" s="21">
        <f t="shared" si="5"/>
        <v>22</v>
      </c>
      <c r="E91" s="21" t="s">
        <v>35</v>
      </c>
      <c r="F91" s="32">
        <v>6.4062500000000008E-2</v>
      </c>
      <c r="G91" s="22">
        <v>36.369999999999997</v>
      </c>
      <c r="H91" s="22"/>
      <c r="I91" s="33"/>
    </row>
    <row r="92" spans="1:10">
      <c r="A92" s="21">
        <v>6</v>
      </c>
      <c r="B92" s="21" t="s">
        <v>630</v>
      </c>
      <c r="C92" s="21">
        <v>1992</v>
      </c>
      <c r="D92" s="21">
        <f t="shared" si="5"/>
        <v>23</v>
      </c>
      <c r="E92" s="21" t="s">
        <v>22</v>
      </c>
      <c r="F92" s="32">
        <v>9.4247685185185184E-2</v>
      </c>
      <c r="G92" s="22">
        <v>16.803999999999998</v>
      </c>
      <c r="H92" s="22"/>
      <c r="I92" s="33"/>
    </row>
    <row r="93" spans="1:10">
      <c r="A93" s="21" t="s">
        <v>33</v>
      </c>
      <c r="B93" s="21" t="s">
        <v>631</v>
      </c>
      <c r="C93" s="21">
        <v>1980</v>
      </c>
      <c r="D93" s="21">
        <f t="shared" si="5"/>
        <v>35</v>
      </c>
      <c r="E93" s="21" t="s">
        <v>35</v>
      </c>
      <c r="F93" s="34" t="s">
        <v>56</v>
      </c>
      <c r="G93" s="22">
        <v>0</v>
      </c>
      <c r="H93" s="22"/>
      <c r="I93" s="33"/>
    </row>
    <row r="94" spans="1:10">
      <c r="A94" s="21" t="s">
        <v>74</v>
      </c>
      <c r="B94" s="27"/>
      <c r="C94" s="27"/>
      <c r="D94" s="21"/>
      <c r="E94" s="27"/>
      <c r="F94" s="27"/>
      <c r="G94" s="27"/>
    </row>
    <row r="95" spans="1:10">
      <c r="A95" s="21" t="s">
        <v>31</v>
      </c>
      <c r="B95" s="21" t="s">
        <v>30</v>
      </c>
      <c r="C95" s="21"/>
      <c r="D95" s="21">
        <f t="shared" si="5"/>
        <v>2015</v>
      </c>
      <c r="E95" s="21" t="s">
        <v>3</v>
      </c>
      <c r="F95" s="21" t="s">
        <v>2</v>
      </c>
      <c r="G95" s="21" t="s">
        <v>608</v>
      </c>
    </row>
    <row r="96" spans="1:10">
      <c r="A96" s="21">
        <v>1</v>
      </c>
      <c r="B96" s="21" t="s">
        <v>98</v>
      </c>
      <c r="C96" s="21">
        <v>1975</v>
      </c>
      <c r="D96" s="21">
        <f t="shared" si="5"/>
        <v>40</v>
      </c>
      <c r="E96" s="21" t="s">
        <v>372</v>
      </c>
      <c r="F96" s="32">
        <v>3.9803240740740743E-2</v>
      </c>
      <c r="G96" s="23">
        <v>100</v>
      </c>
    </row>
    <row r="97" spans="1:7">
      <c r="A97" s="21">
        <v>2</v>
      </c>
      <c r="B97" s="21" t="s">
        <v>273</v>
      </c>
      <c r="C97" s="21">
        <v>1972</v>
      </c>
      <c r="D97" s="21">
        <f t="shared" si="5"/>
        <v>43</v>
      </c>
      <c r="E97" s="21" t="s">
        <v>21</v>
      </c>
      <c r="F97" s="32">
        <v>4.4432870370370366E-2</v>
      </c>
      <c r="G97" s="23">
        <v>80.247</v>
      </c>
    </row>
    <row r="98" spans="1:7">
      <c r="A98" s="21">
        <v>3</v>
      </c>
      <c r="B98" s="21" t="s">
        <v>632</v>
      </c>
      <c r="C98" s="21">
        <v>1967</v>
      </c>
      <c r="D98" s="21">
        <f t="shared" si="5"/>
        <v>48</v>
      </c>
      <c r="E98" s="21" t="s">
        <v>35</v>
      </c>
      <c r="F98" s="32">
        <v>5.4212962962962963E-2</v>
      </c>
      <c r="G98" s="23">
        <v>53.905000000000001</v>
      </c>
    </row>
    <row r="99" spans="1:7">
      <c r="A99" s="21">
        <v>4</v>
      </c>
      <c r="B99" s="21" t="s">
        <v>173</v>
      </c>
      <c r="C99" s="21">
        <v>1970</v>
      </c>
      <c r="D99" s="21">
        <f t="shared" si="5"/>
        <v>45</v>
      </c>
      <c r="E99" s="21" t="s">
        <v>18</v>
      </c>
      <c r="F99" s="32">
        <v>5.5601851851851847E-2</v>
      </c>
      <c r="G99" s="23">
        <v>51.246000000000002</v>
      </c>
    </row>
    <row r="100" spans="1:7">
      <c r="A100" s="21">
        <v>5</v>
      </c>
      <c r="B100" s="21" t="s">
        <v>47</v>
      </c>
      <c r="C100" s="6">
        <v>1956</v>
      </c>
      <c r="D100" s="21">
        <f t="shared" si="5"/>
        <v>59</v>
      </c>
      <c r="E100" s="21" t="s">
        <v>21</v>
      </c>
      <c r="F100" s="32">
        <v>5.7893518518518518E-2</v>
      </c>
      <c r="G100" s="23">
        <v>47.268999999999998</v>
      </c>
    </row>
    <row r="101" spans="1:7">
      <c r="A101" s="21">
        <v>6</v>
      </c>
      <c r="B101" s="21" t="s">
        <v>83</v>
      </c>
      <c r="C101" s="21">
        <v>1982</v>
      </c>
      <c r="D101" s="21">
        <f t="shared" si="5"/>
        <v>33</v>
      </c>
      <c r="E101" s="21" t="s">
        <v>0</v>
      </c>
      <c r="F101" s="32">
        <v>6.8622685185185189E-2</v>
      </c>
      <c r="G101" s="23">
        <v>33.643999999999998</v>
      </c>
    </row>
    <row r="102" spans="1:7">
      <c r="A102" s="21" t="s">
        <v>33</v>
      </c>
      <c r="B102" s="21" t="s">
        <v>49</v>
      </c>
      <c r="C102" s="21">
        <v>1974</v>
      </c>
      <c r="D102" s="21">
        <f t="shared" si="5"/>
        <v>41</v>
      </c>
      <c r="E102" s="21" t="s">
        <v>0</v>
      </c>
      <c r="F102" s="34" t="s">
        <v>71</v>
      </c>
      <c r="G102" s="23">
        <v>0</v>
      </c>
    </row>
    <row r="103" spans="1:7">
      <c r="A103" s="21" t="s">
        <v>205</v>
      </c>
      <c r="B103" s="27"/>
      <c r="C103" s="27"/>
      <c r="D103" s="21"/>
      <c r="E103" s="27"/>
      <c r="F103" s="27"/>
      <c r="G103" s="27"/>
    </row>
    <row r="104" spans="1:7">
      <c r="A104" s="21" t="s">
        <v>31</v>
      </c>
      <c r="B104" s="21" t="s">
        <v>30</v>
      </c>
      <c r="C104" s="21"/>
      <c r="D104" s="21">
        <f t="shared" si="5"/>
        <v>2015</v>
      </c>
      <c r="E104" s="21" t="s">
        <v>3</v>
      </c>
      <c r="F104" s="21" t="s">
        <v>2</v>
      </c>
      <c r="G104" s="21" t="s">
        <v>608</v>
      </c>
    </row>
    <row r="105" spans="1:7">
      <c r="A105" s="21">
        <v>1</v>
      </c>
      <c r="B105" s="21" t="s">
        <v>633</v>
      </c>
      <c r="C105" s="21">
        <v>2004</v>
      </c>
      <c r="D105" s="21">
        <f t="shared" si="5"/>
        <v>11</v>
      </c>
      <c r="E105" s="21" t="s">
        <v>35</v>
      </c>
      <c r="F105" s="32">
        <v>1.5625E-2</v>
      </c>
      <c r="G105" s="23">
        <v>100</v>
      </c>
    </row>
    <row r="106" spans="1:7">
      <c r="A106" s="21">
        <v>2</v>
      </c>
      <c r="B106" s="21" t="s">
        <v>206</v>
      </c>
      <c r="C106" s="21">
        <v>2005</v>
      </c>
      <c r="D106" s="21">
        <f t="shared" si="5"/>
        <v>10</v>
      </c>
      <c r="E106" s="21" t="s">
        <v>0</v>
      </c>
      <c r="F106" s="32">
        <v>1.8402777777777778E-2</v>
      </c>
      <c r="G106" s="23">
        <v>72.09</v>
      </c>
    </row>
    <row r="107" spans="1:7">
      <c r="A107" s="21">
        <v>3</v>
      </c>
      <c r="B107" s="21" t="s">
        <v>212</v>
      </c>
      <c r="C107" s="21">
        <v>2004</v>
      </c>
      <c r="D107" s="21">
        <f t="shared" si="5"/>
        <v>11</v>
      </c>
      <c r="E107" s="21" t="s">
        <v>22</v>
      </c>
      <c r="F107" s="32">
        <v>2.0532407407407405E-2</v>
      </c>
      <c r="G107" s="23">
        <v>57.911000000000001</v>
      </c>
    </row>
    <row r="108" spans="1:7">
      <c r="A108" s="21">
        <v>4</v>
      </c>
      <c r="B108" s="21" t="s">
        <v>634</v>
      </c>
      <c r="C108" s="21">
        <v>2007</v>
      </c>
      <c r="D108" s="21">
        <f t="shared" si="5"/>
        <v>8</v>
      </c>
      <c r="E108" s="21" t="s">
        <v>0</v>
      </c>
      <c r="F108" s="32">
        <v>2.6493055555555558E-2</v>
      </c>
      <c r="G108" s="23">
        <v>34.783999999999999</v>
      </c>
    </row>
    <row r="109" spans="1:7">
      <c r="A109" s="21">
        <v>5</v>
      </c>
      <c r="B109" s="21" t="s">
        <v>312</v>
      </c>
      <c r="C109" s="21">
        <v>2004</v>
      </c>
      <c r="D109" s="21">
        <f t="shared" si="5"/>
        <v>11</v>
      </c>
      <c r="E109" s="21" t="s">
        <v>35</v>
      </c>
      <c r="F109" s="32">
        <v>2.7615740740740743E-2</v>
      </c>
      <c r="G109" s="23">
        <v>32.012999999999998</v>
      </c>
    </row>
    <row r="110" spans="1:7">
      <c r="A110" s="21">
        <v>6</v>
      </c>
      <c r="B110" s="21" t="s">
        <v>208</v>
      </c>
      <c r="C110" s="21">
        <v>2006</v>
      </c>
      <c r="D110" s="21">
        <f t="shared" si="5"/>
        <v>9</v>
      </c>
      <c r="E110" s="21" t="s">
        <v>35</v>
      </c>
      <c r="F110" s="32">
        <v>4.0694444444444443E-2</v>
      </c>
      <c r="G110" s="23">
        <v>14.742000000000001</v>
      </c>
    </row>
    <row r="111" spans="1:7">
      <c r="A111" s="21">
        <v>7</v>
      </c>
      <c r="B111" s="21" t="s">
        <v>635</v>
      </c>
      <c r="C111" s="21">
        <v>2007</v>
      </c>
      <c r="D111" s="21">
        <f t="shared" si="5"/>
        <v>8</v>
      </c>
      <c r="E111" s="21" t="s">
        <v>35</v>
      </c>
      <c r="F111" s="32">
        <v>4.3530092592592599E-2</v>
      </c>
      <c r="G111" s="23">
        <v>12.884</v>
      </c>
    </row>
    <row r="112" spans="1:7">
      <c r="A112" s="21" t="s">
        <v>11</v>
      </c>
      <c r="B112" s="27"/>
      <c r="C112" s="27"/>
      <c r="D112" s="21"/>
      <c r="E112" s="27"/>
      <c r="F112" s="27"/>
      <c r="G112" s="27"/>
    </row>
    <row r="113" spans="1:7">
      <c r="A113" s="21" t="s">
        <v>31</v>
      </c>
      <c r="B113" s="21" t="s">
        <v>30</v>
      </c>
      <c r="C113" s="21"/>
      <c r="D113" s="21">
        <f t="shared" si="5"/>
        <v>2015</v>
      </c>
      <c r="E113" s="21" t="s">
        <v>3</v>
      </c>
      <c r="F113" s="21" t="s">
        <v>2</v>
      </c>
      <c r="G113" s="21" t="s">
        <v>608</v>
      </c>
    </row>
    <row r="114" spans="1:7">
      <c r="A114" s="21">
        <v>1</v>
      </c>
      <c r="B114" s="21" t="s">
        <v>636</v>
      </c>
      <c r="C114" s="21">
        <v>2002</v>
      </c>
      <c r="D114" s="21">
        <f t="shared" si="5"/>
        <v>13</v>
      </c>
      <c r="E114" s="21" t="s">
        <v>35</v>
      </c>
      <c r="F114" s="32">
        <v>2.5300925925925925E-2</v>
      </c>
      <c r="G114" s="22">
        <v>100</v>
      </c>
    </row>
    <row r="115" spans="1:7">
      <c r="A115" s="21">
        <v>2</v>
      </c>
      <c r="B115" s="21" t="s">
        <v>637</v>
      </c>
      <c r="C115" s="21">
        <v>2002</v>
      </c>
      <c r="D115" s="21">
        <f t="shared" si="5"/>
        <v>13</v>
      </c>
      <c r="E115" s="21" t="s">
        <v>35</v>
      </c>
      <c r="F115" s="32">
        <v>2.6817129629629632E-2</v>
      </c>
      <c r="G115" s="22">
        <v>89.012</v>
      </c>
    </row>
    <row r="116" spans="1:7">
      <c r="A116" s="21">
        <v>3</v>
      </c>
      <c r="B116" s="21" t="s">
        <v>80</v>
      </c>
      <c r="C116" s="21">
        <v>2001</v>
      </c>
      <c r="D116" s="21">
        <f t="shared" si="5"/>
        <v>14</v>
      </c>
      <c r="E116" s="21" t="s">
        <v>35</v>
      </c>
      <c r="F116" s="32">
        <v>2.8171296296296302E-2</v>
      </c>
      <c r="G116" s="22">
        <v>80.66</v>
      </c>
    </row>
    <row r="117" spans="1:7">
      <c r="A117" s="21" t="s">
        <v>12</v>
      </c>
      <c r="B117" s="27"/>
      <c r="C117" s="27"/>
      <c r="D117" s="21"/>
      <c r="E117" s="27"/>
      <c r="F117" s="27"/>
      <c r="G117" s="27"/>
    </row>
    <row r="118" spans="1:7">
      <c r="A118" s="21" t="s">
        <v>31</v>
      </c>
      <c r="B118" s="21" t="s">
        <v>30</v>
      </c>
      <c r="C118" s="21"/>
      <c r="D118" s="21">
        <f t="shared" si="5"/>
        <v>2015</v>
      </c>
      <c r="E118" s="21" t="s">
        <v>3</v>
      </c>
      <c r="F118" s="21" t="s">
        <v>2</v>
      </c>
      <c r="G118" s="21" t="s">
        <v>608</v>
      </c>
    </row>
    <row r="119" spans="1:7">
      <c r="A119" s="21">
        <v>1</v>
      </c>
      <c r="B119" s="21" t="s">
        <v>43</v>
      </c>
      <c r="C119" s="21">
        <v>1999</v>
      </c>
      <c r="D119" s="21">
        <f t="shared" si="5"/>
        <v>16</v>
      </c>
      <c r="E119" s="21" t="s">
        <v>35</v>
      </c>
      <c r="F119" s="32">
        <v>4.2488425925925923E-2</v>
      </c>
      <c r="G119" s="23">
        <v>100</v>
      </c>
    </row>
    <row r="120" spans="1:7">
      <c r="A120" s="21">
        <v>2</v>
      </c>
      <c r="B120" s="21" t="s">
        <v>638</v>
      </c>
      <c r="C120" s="21">
        <v>1999</v>
      </c>
      <c r="D120" s="21">
        <f t="shared" si="5"/>
        <v>16</v>
      </c>
      <c r="E120" s="21" t="s">
        <v>22</v>
      </c>
      <c r="F120" s="32">
        <v>6.8668981481481484E-2</v>
      </c>
      <c r="G120" s="23">
        <v>38.283999999999999</v>
      </c>
    </row>
    <row r="121" spans="1:7">
      <c r="A121" s="21" t="s">
        <v>33</v>
      </c>
      <c r="B121" s="21" t="s">
        <v>639</v>
      </c>
      <c r="C121" s="21">
        <v>1999</v>
      </c>
      <c r="D121" s="21">
        <f t="shared" si="5"/>
        <v>16</v>
      </c>
      <c r="E121" s="21" t="s">
        <v>22</v>
      </c>
      <c r="F121" s="34" t="s">
        <v>71</v>
      </c>
      <c r="G121" s="23">
        <v>0</v>
      </c>
    </row>
    <row r="122" spans="1:7">
      <c r="A122" s="21" t="s">
        <v>25</v>
      </c>
      <c r="B122" s="27"/>
      <c r="C122" s="27"/>
      <c r="D122" s="21"/>
      <c r="E122" s="27"/>
      <c r="F122" s="27"/>
      <c r="G122" s="27"/>
    </row>
    <row r="123" spans="1:7">
      <c r="A123" s="21" t="s">
        <v>31</v>
      </c>
      <c r="B123" s="21" t="s">
        <v>30</v>
      </c>
      <c r="C123" s="21"/>
      <c r="D123" s="21">
        <f t="shared" si="5"/>
        <v>2015</v>
      </c>
      <c r="E123" s="21" t="s">
        <v>3</v>
      </c>
      <c r="F123" s="21" t="s">
        <v>2</v>
      </c>
      <c r="G123" s="21" t="s">
        <v>608</v>
      </c>
    </row>
    <row r="124" spans="1:7">
      <c r="A124" s="21">
        <v>1</v>
      </c>
      <c r="B124" s="21" t="s">
        <v>640</v>
      </c>
      <c r="C124" s="21">
        <v>1997</v>
      </c>
      <c r="D124" s="21">
        <f t="shared" si="5"/>
        <v>18</v>
      </c>
      <c r="E124" s="21" t="s">
        <v>18</v>
      </c>
      <c r="F124" s="35">
        <v>4.71875E-2</v>
      </c>
      <c r="G124" s="23">
        <v>100</v>
      </c>
    </row>
    <row r="125" spans="1:7">
      <c r="A125" s="21">
        <v>2</v>
      </c>
      <c r="B125" s="21" t="s">
        <v>42</v>
      </c>
      <c r="C125" s="21">
        <v>1997</v>
      </c>
      <c r="D125" s="21">
        <f t="shared" si="5"/>
        <v>18</v>
      </c>
      <c r="E125" s="21" t="s">
        <v>372</v>
      </c>
      <c r="F125" s="32">
        <v>5.5601851851851847E-2</v>
      </c>
      <c r="G125" s="23">
        <v>72.024000000000001</v>
      </c>
    </row>
    <row r="126" spans="1:7">
      <c r="A126" s="21">
        <v>3</v>
      </c>
      <c r="B126" s="21" t="s">
        <v>641</v>
      </c>
      <c r="C126" s="21">
        <v>1997</v>
      </c>
      <c r="D126" s="21">
        <f t="shared" si="5"/>
        <v>18</v>
      </c>
      <c r="E126" s="21" t="s">
        <v>22</v>
      </c>
      <c r="F126" s="32">
        <v>5.7534722222222223E-2</v>
      </c>
      <c r="G126" s="23">
        <v>67.266000000000005</v>
      </c>
    </row>
    <row r="127" spans="1:7">
      <c r="A127" s="21" t="s">
        <v>13</v>
      </c>
      <c r="B127" s="27"/>
      <c r="C127" s="27"/>
      <c r="D127" s="21"/>
      <c r="E127" s="27"/>
      <c r="F127" s="27"/>
      <c r="G127" s="27"/>
    </row>
    <row r="128" spans="1:7">
      <c r="A128" s="21" t="s">
        <v>31</v>
      </c>
      <c r="B128" s="21" t="s">
        <v>30</v>
      </c>
      <c r="C128" s="21"/>
      <c r="D128" s="21">
        <f t="shared" si="5"/>
        <v>2015</v>
      </c>
      <c r="E128" s="21" t="s">
        <v>3</v>
      </c>
      <c r="F128" s="21" t="s">
        <v>2</v>
      </c>
      <c r="G128" s="21" t="s">
        <v>608</v>
      </c>
    </row>
    <row r="129" spans="1:7">
      <c r="A129" s="21">
        <v>1</v>
      </c>
      <c r="B129" s="21" t="s">
        <v>40</v>
      </c>
      <c r="C129" s="21">
        <v>1977</v>
      </c>
      <c r="D129" s="21">
        <f>$D$2-C129</f>
        <v>38</v>
      </c>
      <c r="E129" s="21" t="s">
        <v>0</v>
      </c>
      <c r="F129" s="32">
        <v>5.5393518518518516E-2</v>
      </c>
      <c r="G129" s="22">
        <v>100</v>
      </c>
    </row>
    <row r="130" spans="1:7">
      <c r="A130" s="21">
        <v>2</v>
      </c>
      <c r="B130" s="21" t="s">
        <v>225</v>
      </c>
      <c r="C130" s="21">
        <v>1978</v>
      </c>
      <c r="D130" s="21">
        <f>$D$2-C130</f>
        <v>37</v>
      </c>
      <c r="E130" s="21" t="s">
        <v>18</v>
      </c>
      <c r="F130" s="32">
        <v>6.3009259259259265E-2</v>
      </c>
      <c r="G130" s="22">
        <v>77.287000000000006</v>
      </c>
    </row>
    <row r="131" spans="1:7">
      <c r="A131" s="21">
        <v>3</v>
      </c>
      <c r="B131" s="21" t="s">
        <v>221</v>
      </c>
      <c r="C131" s="21">
        <v>1977</v>
      </c>
      <c r="D131" s="21">
        <f>$D$2-C131</f>
        <v>38</v>
      </c>
      <c r="E131" s="21" t="s">
        <v>18</v>
      </c>
      <c r="F131" s="32">
        <v>6.3298611111111111E-2</v>
      </c>
      <c r="G131" s="22">
        <v>76.582999999999998</v>
      </c>
    </row>
    <row r="133" spans="1:7">
      <c r="A133" s="21" t="s">
        <v>348</v>
      </c>
      <c r="B133" s="21"/>
      <c r="C133" s="21"/>
      <c r="D133" s="21"/>
      <c r="E133" s="21"/>
      <c r="F133" s="32"/>
      <c r="G133" s="23"/>
    </row>
    <row r="134" spans="1:7">
      <c r="A134" s="21" t="s">
        <v>31</v>
      </c>
      <c r="B134" s="21" t="s">
        <v>30</v>
      </c>
      <c r="C134" s="21"/>
      <c r="D134" s="21">
        <v>2015</v>
      </c>
      <c r="E134" s="21" t="s">
        <v>3</v>
      </c>
      <c r="F134" s="21" t="s">
        <v>2</v>
      </c>
      <c r="G134" s="21" t="s">
        <v>608</v>
      </c>
    </row>
    <row r="135" spans="1:7">
      <c r="A135" s="21">
        <v>1</v>
      </c>
      <c r="B135" s="21" t="s">
        <v>41</v>
      </c>
      <c r="C135" s="21">
        <v>1973</v>
      </c>
      <c r="D135" s="21">
        <f>$D$2-C135</f>
        <v>42</v>
      </c>
      <c r="E135" s="21" t="s">
        <v>35</v>
      </c>
      <c r="F135" s="32">
        <v>4.5312499999999999E-2</v>
      </c>
      <c r="G135" s="23">
        <v>100</v>
      </c>
    </row>
    <row r="136" spans="1:7">
      <c r="A136" s="21" t="s">
        <v>14</v>
      </c>
      <c r="B136" s="27"/>
      <c r="C136" s="27"/>
      <c r="D136" s="21"/>
      <c r="E136" s="27"/>
      <c r="F136" s="27"/>
      <c r="G136" s="27"/>
    </row>
    <row r="137" spans="1:7">
      <c r="A137" s="21" t="s">
        <v>31</v>
      </c>
      <c r="B137" s="21" t="s">
        <v>30</v>
      </c>
      <c r="C137" s="21"/>
      <c r="D137" s="21">
        <f t="shared" si="5"/>
        <v>2015</v>
      </c>
      <c r="E137" s="21" t="s">
        <v>3</v>
      </c>
      <c r="F137" s="21" t="s">
        <v>2</v>
      </c>
      <c r="G137" s="21" t="s">
        <v>608</v>
      </c>
    </row>
    <row r="138" spans="1:7">
      <c r="A138" s="21">
        <v>1</v>
      </c>
      <c r="B138" s="21" t="s">
        <v>79</v>
      </c>
      <c r="C138" s="21">
        <v>1956</v>
      </c>
      <c r="D138" s="21">
        <f t="shared" si="5"/>
        <v>59</v>
      </c>
      <c r="E138" s="21" t="s">
        <v>35</v>
      </c>
      <c r="F138" s="32">
        <v>3.7731481481481484E-2</v>
      </c>
      <c r="G138" s="22">
        <v>100</v>
      </c>
    </row>
    <row r="139" spans="1:7">
      <c r="A139" s="21" t="s">
        <v>33</v>
      </c>
      <c r="B139" s="21" t="s">
        <v>328</v>
      </c>
      <c r="C139" s="21">
        <v>1967</v>
      </c>
      <c r="D139" s="21">
        <f t="shared" si="5"/>
        <v>48</v>
      </c>
      <c r="E139" s="21" t="s">
        <v>22</v>
      </c>
      <c r="F139" s="34" t="s">
        <v>32</v>
      </c>
      <c r="G139" s="23">
        <v>0</v>
      </c>
    </row>
    <row r="140" spans="1:7">
      <c r="A140" s="21" t="s">
        <v>358</v>
      </c>
      <c r="B140" s="21"/>
      <c r="C140" s="21"/>
      <c r="D140" s="21"/>
      <c r="E140" s="21"/>
      <c r="F140" s="34"/>
      <c r="G140" s="23"/>
    </row>
    <row r="141" spans="1:7">
      <c r="A141" s="21" t="s">
        <v>31</v>
      </c>
      <c r="B141" s="21" t="s">
        <v>30</v>
      </c>
      <c r="C141" s="21"/>
      <c r="D141" s="21">
        <v>2015</v>
      </c>
      <c r="E141" s="21" t="s">
        <v>3</v>
      </c>
      <c r="F141" s="21" t="s">
        <v>2</v>
      </c>
      <c r="G141" s="21" t="s">
        <v>608</v>
      </c>
    </row>
    <row r="142" spans="1:7">
      <c r="A142" s="21">
        <v>1</v>
      </c>
      <c r="B142" s="21" t="s">
        <v>77</v>
      </c>
      <c r="C142" s="21">
        <v>1964</v>
      </c>
      <c r="D142" s="21">
        <f>$D$2-C142</f>
        <v>51</v>
      </c>
      <c r="E142" s="21" t="s">
        <v>20</v>
      </c>
      <c r="F142" s="32">
        <v>6.5416666666666665E-2</v>
      </c>
      <c r="G142" s="23">
        <v>100</v>
      </c>
    </row>
    <row r="143" spans="1:7">
      <c r="A143" s="21" t="s">
        <v>15</v>
      </c>
      <c r="B143" s="27"/>
      <c r="C143" s="27"/>
      <c r="D143" s="21"/>
      <c r="E143" s="27"/>
      <c r="F143" s="27"/>
      <c r="G143" s="27"/>
    </row>
    <row r="144" spans="1:7">
      <c r="A144" s="21" t="s">
        <v>31</v>
      </c>
      <c r="B144" s="21" t="s">
        <v>30</v>
      </c>
      <c r="C144" s="21"/>
      <c r="D144" s="21">
        <f t="shared" ref="D144:D170" si="6">$D$2-C144</f>
        <v>2015</v>
      </c>
      <c r="E144" s="21" t="s">
        <v>3</v>
      </c>
      <c r="F144" s="21" t="s">
        <v>2</v>
      </c>
      <c r="G144" s="21" t="s">
        <v>608</v>
      </c>
    </row>
    <row r="145" spans="1:7">
      <c r="A145" s="21">
        <v>1</v>
      </c>
      <c r="B145" s="21" t="s">
        <v>28</v>
      </c>
      <c r="C145" s="21">
        <v>1956</v>
      </c>
      <c r="D145" s="21">
        <f t="shared" si="6"/>
        <v>59</v>
      </c>
      <c r="E145" s="21" t="s">
        <v>0</v>
      </c>
      <c r="F145" s="32">
        <v>6.8310185185185182E-2</v>
      </c>
      <c r="G145" s="23">
        <v>100</v>
      </c>
    </row>
    <row r="146" spans="1:7">
      <c r="A146" s="21" t="s">
        <v>33</v>
      </c>
      <c r="B146" s="21" t="s">
        <v>642</v>
      </c>
      <c r="C146" s="21">
        <v>1959</v>
      </c>
      <c r="D146" s="21">
        <f t="shared" si="6"/>
        <v>56</v>
      </c>
      <c r="E146" s="21" t="s">
        <v>445</v>
      </c>
      <c r="F146" s="34" t="s">
        <v>56</v>
      </c>
      <c r="G146" s="23">
        <v>0</v>
      </c>
    </row>
    <row r="147" spans="1:7">
      <c r="A147" s="21" t="s">
        <v>33</v>
      </c>
      <c r="B147" s="21" t="s">
        <v>643</v>
      </c>
      <c r="C147" s="21">
        <v>1957</v>
      </c>
      <c r="D147" s="21">
        <f t="shared" si="6"/>
        <v>58</v>
      </c>
      <c r="E147" s="21" t="s">
        <v>0</v>
      </c>
      <c r="F147" s="34" t="s">
        <v>71</v>
      </c>
      <c r="G147" s="23">
        <v>0</v>
      </c>
    </row>
    <row r="148" spans="1:7">
      <c r="A148" s="21" t="s">
        <v>350</v>
      </c>
      <c r="B148" s="21"/>
      <c r="C148" s="21"/>
      <c r="D148" s="21"/>
      <c r="E148" s="21"/>
      <c r="F148" s="34"/>
      <c r="G148" s="23"/>
    </row>
    <row r="149" spans="1:7">
      <c r="A149" s="21" t="s">
        <v>31</v>
      </c>
      <c r="B149" s="21" t="s">
        <v>30</v>
      </c>
      <c r="C149" s="21"/>
      <c r="D149" s="21">
        <v>2015</v>
      </c>
      <c r="E149" s="21" t="s">
        <v>3</v>
      </c>
      <c r="F149" s="21" t="s">
        <v>2</v>
      </c>
      <c r="G149" s="21" t="s">
        <v>608</v>
      </c>
    </row>
    <row r="150" spans="1:7">
      <c r="A150" s="21">
        <v>1</v>
      </c>
      <c r="B150" s="21" t="s">
        <v>37</v>
      </c>
      <c r="C150" s="21">
        <v>1954</v>
      </c>
      <c r="D150" s="21">
        <f>$D$2-C150</f>
        <v>61</v>
      </c>
      <c r="E150" s="21" t="s">
        <v>35</v>
      </c>
      <c r="F150" s="32">
        <v>8.0949074074074076E-2</v>
      </c>
      <c r="G150" s="22">
        <v>100</v>
      </c>
    </row>
    <row r="151" spans="1:7">
      <c r="A151" s="21" t="s">
        <v>16</v>
      </c>
      <c r="B151" s="27"/>
      <c r="C151" s="27"/>
      <c r="D151" s="21"/>
      <c r="E151" s="27"/>
      <c r="F151" s="27"/>
      <c r="G151" s="27"/>
    </row>
    <row r="152" spans="1:7">
      <c r="A152" s="21" t="s">
        <v>31</v>
      </c>
      <c r="B152" s="21" t="s">
        <v>30</v>
      </c>
      <c r="C152" s="21"/>
      <c r="D152" s="21">
        <f t="shared" si="6"/>
        <v>2015</v>
      </c>
      <c r="E152" s="21" t="s">
        <v>3</v>
      </c>
      <c r="F152" s="21" t="s">
        <v>2</v>
      </c>
      <c r="G152" s="21" t="s">
        <v>608</v>
      </c>
    </row>
    <row r="153" spans="1:7">
      <c r="A153" s="21" t="s">
        <v>33</v>
      </c>
      <c r="B153" s="21" t="s">
        <v>36</v>
      </c>
      <c r="C153" s="21">
        <v>1947</v>
      </c>
      <c r="D153" s="21">
        <f t="shared" si="6"/>
        <v>68</v>
      </c>
      <c r="E153" s="21" t="s">
        <v>35</v>
      </c>
      <c r="F153" s="34" t="s">
        <v>56</v>
      </c>
      <c r="G153" s="23">
        <v>0</v>
      </c>
    </row>
    <row r="154" spans="1:7">
      <c r="A154" s="21" t="s">
        <v>33</v>
      </c>
      <c r="B154" s="21" t="s">
        <v>644</v>
      </c>
      <c r="C154" s="21">
        <v>1946</v>
      </c>
      <c r="D154" s="21">
        <f t="shared" si="6"/>
        <v>69</v>
      </c>
      <c r="E154" s="21" t="s">
        <v>0</v>
      </c>
      <c r="F154" s="34" t="s">
        <v>71</v>
      </c>
      <c r="G154" s="23">
        <v>0</v>
      </c>
    </row>
    <row r="155" spans="1:7">
      <c r="A155" s="21" t="s">
        <v>17</v>
      </c>
      <c r="B155" s="27"/>
      <c r="C155" s="27"/>
      <c r="D155" s="21"/>
      <c r="E155" s="27"/>
      <c r="F155" s="27"/>
      <c r="G155" s="27"/>
    </row>
    <row r="156" spans="1:7">
      <c r="A156" s="21" t="s">
        <v>31</v>
      </c>
      <c r="B156" s="21" t="s">
        <v>30</v>
      </c>
      <c r="C156" s="21"/>
      <c r="D156" s="21">
        <f t="shared" si="6"/>
        <v>2015</v>
      </c>
      <c r="E156" s="21" t="s">
        <v>3</v>
      </c>
      <c r="F156" s="21" t="s">
        <v>2</v>
      </c>
      <c r="G156" s="21" t="s">
        <v>608</v>
      </c>
    </row>
    <row r="157" spans="1:7">
      <c r="A157" s="21">
        <v>1</v>
      </c>
      <c r="B157" s="21" t="s">
        <v>236</v>
      </c>
      <c r="C157" s="21">
        <v>1989</v>
      </c>
      <c r="D157" s="21">
        <f t="shared" si="6"/>
        <v>26</v>
      </c>
      <c r="E157" s="21" t="s">
        <v>372</v>
      </c>
      <c r="F157" s="32">
        <v>4.0983796296296296E-2</v>
      </c>
      <c r="G157" s="23">
        <v>100</v>
      </c>
    </row>
    <row r="158" spans="1:7">
      <c r="A158" s="21">
        <v>2</v>
      </c>
      <c r="B158" s="21" t="s">
        <v>645</v>
      </c>
      <c r="C158" s="21">
        <v>1991</v>
      </c>
      <c r="D158" s="21">
        <f t="shared" si="6"/>
        <v>24</v>
      </c>
      <c r="E158" s="21" t="s">
        <v>35</v>
      </c>
      <c r="F158" s="32">
        <v>4.8923611111111105E-2</v>
      </c>
      <c r="G158" s="23">
        <v>70.176000000000002</v>
      </c>
    </row>
    <row r="159" spans="1:7">
      <c r="A159" s="21">
        <v>3</v>
      </c>
      <c r="B159" s="21" t="s">
        <v>34</v>
      </c>
      <c r="C159" s="21">
        <v>1991</v>
      </c>
      <c r="D159" s="21">
        <f t="shared" si="6"/>
        <v>24</v>
      </c>
      <c r="E159" s="21" t="s">
        <v>22</v>
      </c>
      <c r="F159" s="32">
        <v>4.9212962962962958E-2</v>
      </c>
      <c r="G159" s="23">
        <v>69.352999999999994</v>
      </c>
    </row>
    <row r="160" spans="1:7">
      <c r="A160" s="21">
        <v>4</v>
      </c>
      <c r="B160" s="21" t="s">
        <v>646</v>
      </c>
      <c r="C160" s="21">
        <v>1988</v>
      </c>
      <c r="D160" s="21">
        <f t="shared" si="6"/>
        <v>27</v>
      </c>
      <c r="E160" s="21" t="s">
        <v>35</v>
      </c>
      <c r="F160" s="32">
        <v>5.1238425925925923E-2</v>
      </c>
      <c r="G160" s="23">
        <v>63.978000000000002</v>
      </c>
    </row>
    <row r="161" spans="1:7">
      <c r="A161" s="21">
        <v>5</v>
      </c>
      <c r="B161" s="21" t="s">
        <v>647</v>
      </c>
      <c r="C161" s="21">
        <v>1992</v>
      </c>
      <c r="D161" s="21">
        <f t="shared" si="6"/>
        <v>23</v>
      </c>
      <c r="E161" s="21" t="s">
        <v>22</v>
      </c>
      <c r="F161" s="32">
        <v>5.7187500000000002E-2</v>
      </c>
      <c r="G161" s="23">
        <v>51.36</v>
      </c>
    </row>
    <row r="162" spans="1:7">
      <c r="A162" s="21">
        <v>6</v>
      </c>
      <c r="B162" s="21" t="s">
        <v>240</v>
      </c>
      <c r="C162" s="21">
        <v>1983</v>
      </c>
      <c r="D162" s="21">
        <f t="shared" si="6"/>
        <v>32</v>
      </c>
      <c r="E162" s="21" t="s">
        <v>372</v>
      </c>
      <c r="F162" s="32">
        <v>6.9027777777777785E-2</v>
      </c>
      <c r="G162" s="23">
        <v>35.250999999999998</v>
      </c>
    </row>
    <row r="163" spans="1:7">
      <c r="A163" s="21">
        <v>7</v>
      </c>
      <c r="B163" s="21" t="s">
        <v>648</v>
      </c>
      <c r="C163" s="21">
        <v>1992</v>
      </c>
      <c r="D163" s="21">
        <f t="shared" si="6"/>
        <v>23</v>
      </c>
      <c r="E163" s="21" t="s">
        <v>22</v>
      </c>
      <c r="F163" s="32">
        <v>7.0902777777777773E-2</v>
      </c>
      <c r="G163" s="23">
        <v>33.411999999999999</v>
      </c>
    </row>
    <row r="164" spans="1:7">
      <c r="A164" s="21" t="s">
        <v>242</v>
      </c>
      <c r="B164" s="27"/>
      <c r="C164" s="27"/>
      <c r="D164" s="21"/>
      <c r="E164" s="27"/>
      <c r="F164" s="27"/>
      <c r="G164" s="27"/>
    </row>
    <row r="165" spans="1:7">
      <c r="A165" s="21" t="s">
        <v>31</v>
      </c>
      <c r="B165" s="21" t="s">
        <v>30</v>
      </c>
      <c r="C165" s="21"/>
      <c r="D165" s="21">
        <f t="shared" si="6"/>
        <v>2015</v>
      </c>
      <c r="E165" s="21" t="s">
        <v>3</v>
      </c>
      <c r="F165" s="21" t="s">
        <v>2</v>
      </c>
      <c r="G165" s="21" t="s">
        <v>608</v>
      </c>
    </row>
    <row r="166" spans="1:7">
      <c r="A166" s="21">
        <v>1</v>
      </c>
      <c r="B166" s="21" t="s">
        <v>341</v>
      </c>
      <c r="C166" s="21">
        <v>1978</v>
      </c>
      <c r="D166" s="21">
        <f t="shared" si="6"/>
        <v>37</v>
      </c>
      <c r="E166" s="21" t="s">
        <v>0</v>
      </c>
      <c r="F166" s="32">
        <v>4.8101851851851847E-2</v>
      </c>
      <c r="G166" s="23">
        <v>100</v>
      </c>
    </row>
    <row r="167" spans="1:7">
      <c r="A167" s="21">
        <v>2</v>
      </c>
      <c r="B167" s="21" t="s">
        <v>649</v>
      </c>
      <c r="C167" s="21">
        <v>1964</v>
      </c>
      <c r="D167" s="21">
        <f t="shared" si="6"/>
        <v>51</v>
      </c>
      <c r="E167" s="21" t="s">
        <v>18</v>
      </c>
      <c r="F167" s="32">
        <v>7.4467592592592599E-2</v>
      </c>
      <c r="G167" s="23">
        <v>41.723999999999997</v>
      </c>
    </row>
    <row r="168" spans="1:7">
      <c r="A168" s="21">
        <v>3</v>
      </c>
      <c r="B168" s="21" t="s">
        <v>650</v>
      </c>
      <c r="C168" s="21">
        <v>1979</v>
      </c>
      <c r="D168" s="21">
        <f t="shared" si="6"/>
        <v>36</v>
      </c>
      <c r="E168" s="21" t="s">
        <v>35</v>
      </c>
      <c r="F168" s="32">
        <v>7.452546296296296E-2</v>
      </c>
      <c r="G168" s="23">
        <v>41.66</v>
      </c>
    </row>
    <row r="169" spans="1:7">
      <c r="A169" s="21" t="s">
        <v>33</v>
      </c>
      <c r="B169" s="21" t="s">
        <v>651</v>
      </c>
      <c r="C169" s="21">
        <v>1965</v>
      </c>
      <c r="D169" s="21">
        <f t="shared" si="6"/>
        <v>50</v>
      </c>
      <c r="E169" s="21" t="s">
        <v>18</v>
      </c>
      <c r="F169" s="34" t="s">
        <v>32</v>
      </c>
      <c r="G169" s="23">
        <v>0</v>
      </c>
    </row>
    <row r="170" spans="1:7">
      <c r="A170" s="21" t="s">
        <v>33</v>
      </c>
      <c r="B170" s="21" t="s">
        <v>26</v>
      </c>
      <c r="C170" s="21">
        <v>1976</v>
      </c>
      <c r="D170" s="21">
        <f t="shared" si="6"/>
        <v>39</v>
      </c>
      <c r="E170" s="21" t="s">
        <v>0</v>
      </c>
      <c r="F170" s="34" t="s">
        <v>71</v>
      </c>
      <c r="G170" s="23">
        <v>0</v>
      </c>
    </row>
  </sheetData>
  <sortState ref="B76:G81">
    <sortCondition descending="1" ref="G76:G81"/>
  </sortState>
  <pageMargins left="0.75" right="0.75" top="1" bottom="1" header="0.5" footer="0.5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8"/>
  <sheetViews>
    <sheetView tabSelected="1" workbookViewId="0">
      <pane ySplit="2" topLeftCell="A60" activePane="bottomLeft" state="frozen"/>
      <selection pane="bottomLeft"/>
    </sheetView>
  </sheetViews>
  <sheetFormatPr defaultRowHeight="14.5"/>
  <cols>
    <col min="1" max="1" width="5.81640625" style="3" bestFit="1" customWidth="1"/>
    <col min="2" max="2" width="22.81640625" bestFit="1" customWidth="1"/>
    <col min="3" max="3" width="38.7265625" bestFit="1" customWidth="1"/>
    <col min="4" max="4" width="7.1796875" bestFit="1" customWidth="1"/>
    <col min="5" max="5" width="11.7265625" style="14" bestFit="1" customWidth="1"/>
    <col min="6" max="6" width="8" bestFit="1" customWidth="1"/>
    <col min="7" max="7" width="9.26953125" bestFit="1" customWidth="1"/>
    <col min="8" max="8" width="9.7265625" style="14" bestFit="1" customWidth="1"/>
    <col min="9" max="9" width="7.453125" bestFit="1" customWidth="1"/>
    <col min="10" max="10" width="11.453125" customWidth="1"/>
  </cols>
  <sheetData>
    <row r="1" spans="1:10">
      <c r="F1" s="8"/>
      <c r="G1" s="8"/>
    </row>
    <row r="2" spans="1:10">
      <c r="D2" s="13" t="s">
        <v>24</v>
      </c>
      <c r="E2" s="13" t="s">
        <v>102</v>
      </c>
      <c r="F2" s="13" t="s">
        <v>103</v>
      </c>
      <c r="G2" s="13" t="s">
        <v>104</v>
      </c>
      <c r="H2" s="13" t="s">
        <v>105</v>
      </c>
      <c r="I2" s="13" t="s">
        <v>23</v>
      </c>
    </row>
    <row r="3" spans="1:10" ht="15.5">
      <c r="A3" s="38" t="s">
        <v>106</v>
      </c>
      <c r="B3" s="7" t="s">
        <v>108</v>
      </c>
      <c r="C3" s="7" t="s">
        <v>0</v>
      </c>
      <c r="D3" s="15">
        <f t="shared" ref="D3:D19" si="0">SUM(E3:H3)-I3</f>
        <v>280.19</v>
      </c>
      <c r="E3" s="14">
        <v>100</v>
      </c>
      <c r="F3" s="14">
        <v>54.79</v>
      </c>
      <c r="G3" s="14">
        <v>80.19</v>
      </c>
      <c r="H3" s="14">
        <v>100</v>
      </c>
      <c r="I3" s="14">
        <v>54.79</v>
      </c>
      <c r="J3" s="21"/>
    </row>
    <row r="4" spans="1:10" ht="15.5">
      <c r="A4" s="38"/>
      <c r="B4" s="7" t="s">
        <v>111</v>
      </c>
      <c r="C4" s="7" t="s">
        <v>35</v>
      </c>
      <c r="D4" s="15">
        <f t="shared" si="0"/>
        <v>231.3</v>
      </c>
      <c r="E4" s="14">
        <v>87.18</v>
      </c>
      <c r="F4" s="14"/>
      <c r="G4" s="14">
        <v>100</v>
      </c>
      <c r="H4" s="14">
        <v>44.12</v>
      </c>
      <c r="I4" s="14"/>
      <c r="J4" s="21"/>
    </row>
    <row r="5" spans="1:10" ht="15.5">
      <c r="A5" s="38"/>
      <c r="B5" s="7" t="s">
        <v>114</v>
      </c>
      <c r="C5" s="7" t="s">
        <v>35</v>
      </c>
      <c r="D5" s="15">
        <f t="shared" si="0"/>
        <v>207.98000000000002</v>
      </c>
      <c r="E5" s="14">
        <v>50.87</v>
      </c>
      <c r="F5" s="14">
        <v>100</v>
      </c>
      <c r="G5" s="14"/>
      <c r="H5" s="14">
        <v>57.11</v>
      </c>
      <c r="I5" s="14"/>
      <c r="J5" s="21"/>
    </row>
    <row r="6" spans="1:10" ht="15.5">
      <c r="A6" s="38"/>
      <c r="B6" s="7" t="s">
        <v>125</v>
      </c>
      <c r="C6" s="7" t="s">
        <v>35</v>
      </c>
      <c r="D6" s="15">
        <f t="shared" si="0"/>
        <v>145.43100000000001</v>
      </c>
      <c r="E6" s="14">
        <v>26.74</v>
      </c>
      <c r="F6" s="14">
        <v>61.04</v>
      </c>
      <c r="G6" s="14">
        <v>57.65</v>
      </c>
      <c r="H6" s="14">
        <v>22.87</v>
      </c>
      <c r="I6" s="14">
        <v>22.869</v>
      </c>
      <c r="J6" s="21"/>
    </row>
    <row r="7" spans="1:10" ht="15.5">
      <c r="A7" s="38"/>
      <c r="B7" s="7" t="s">
        <v>122</v>
      </c>
      <c r="C7" s="7" t="s">
        <v>0</v>
      </c>
      <c r="D7" s="15">
        <f t="shared" si="0"/>
        <v>142.02000000000001</v>
      </c>
      <c r="E7" s="14">
        <v>27.47</v>
      </c>
      <c r="F7" s="14">
        <v>69.930000000000007</v>
      </c>
      <c r="G7" s="14">
        <v>44.62</v>
      </c>
      <c r="H7" s="14">
        <v>22.95</v>
      </c>
      <c r="I7" s="14">
        <v>22.95</v>
      </c>
    </row>
    <row r="8" spans="1:10" ht="15.5">
      <c r="A8" s="38"/>
      <c r="B8" s="7" t="s">
        <v>250</v>
      </c>
      <c r="C8" s="7" t="s">
        <v>35</v>
      </c>
      <c r="D8" s="15">
        <f t="shared" si="0"/>
        <v>79.290000000000006</v>
      </c>
      <c r="F8" s="14">
        <v>48.02</v>
      </c>
      <c r="G8" s="14"/>
      <c r="H8" s="14">
        <v>31.27</v>
      </c>
      <c r="I8" s="14"/>
      <c r="J8" s="21"/>
    </row>
    <row r="9" spans="1:10" ht="15.5">
      <c r="A9" s="38"/>
      <c r="B9" s="21" t="s">
        <v>367</v>
      </c>
      <c r="C9" s="21" t="s">
        <v>372</v>
      </c>
      <c r="D9" s="15">
        <f t="shared" si="0"/>
        <v>62.37</v>
      </c>
      <c r="F9" s="14"/>
      <c r="G9" s="14">
        <v>44.19</v>
      </c>
      <c r="H9" s="14">
        <v>18.18</v>
      </c>
      <c r="I9" s="14"/>
      <c r="J9" s="21"/>
    </row>
    <row r="10" spans="1:10" ht="15.5">
      <c r="A10" s="38"/>
      <c r="B10" s="7" t="s">
        <v>128</v>
      </c>
      <c r="C10" s="7" t="s">
        <v>0</v>
      </c>
      <c r="D10" s="15">
        <f t="shared" si="0"/>
        <v>49.04</v>
      </c>
      <c r="E10" s="14">
        <v>22.68</v>
      </c>
      <c r="F10" s="14">
        <v>0</v>
      </c>
      <c r="G10" s="14">
        <v>12.64</v>
      </c>
      <c r="H10" s="14">
        <v>13.72</v>
      </c>
      <c r="I10" s="14">
        <v>0</v>
      </c>
      <c r="J10" s="21"/>
    </row>
    <row r="11" spans="1:10" ht="15.5">
      <c r="A11" s="38"/>
      <c r="B11" s="7" t="s">
        <v>131</v>
      </c>
      <c r="C11" s="7" t="s">
        <v>21</v>
      </c>
      <c r="D11" s="15">
        <f t="shared" si="0"/>
        <v>46.449999999999996</v>
      </c>
      <c r="E11" s="14">
        <v>15.08</v>
      </c>
      <c r="F11" s="14">
        <v>8.06</v>
      </c>
      <c r="G11" s="14">
        <v>10.8</v>
      </c>
      <c r="H11" s="14">
        <v>20.57</v>
      </c>
      <c r="I11" s="14">
        <v>8.06</v>
      </c>
      <c r="J11" s="21"/>
    </row>
    <row r="12" spans="1:10" ht="15.5">
      <c r="A12" s="38"/>
      <c r="B12" s="21" t="s">
        <v>365</v>
      </c>
      <c r="C12" s="21" t="s">
        <v>0</v>
      </c>
      <c r="D12" s="15">
        <f t="shared" si="0"/>
        <v>46.02</v>
      </c>
      <c r="F12" s="14"/>
      <c r="G12" s="14">
        <v>46.02</v>
      </c>
      <c r="H12" s="14">
        <v>0</v>
      </c>
      <c r="I12" s="14"/>
      <c r="J12" s="21"/>
    </row>
    <row r="13" spans="1:10" ht="15.5">
      <c r="A13" s="40"/>
      <c r="B13" s="7" t="s">
        <v>117</v>
      </c>
      <c r="C13" s="7" t="s">
        <v>22</v>
      </c>
      <c r="D13" s="15">
        <f t="shared" si="0"/>
        <v>42.31</v>
      </c>
      <c r="E13" s="14">
        <v>42.31</v>
      </c>
      <c r="F13" s="14"/>
      <c r="G13" s="14"/>
      <c r="I13" s="14"/>
      <c r="J13" s="21"/>
    </row>
    <row r="14" spans="1:10" ht="15.5">
      <c r="A14" s="40"/>
      <c r="B14" s="7" t="s">
        <v>252</v>
      </c>
      <c r="C14" s="7" t="s">
        <v>35</v>
      </c>
      <c r="D14" s="15">
        <f t="shared" si="0"/>
        <v>41.37</v>
      </c>
      <c r="F14" s="14">
        <v>41.37</v>
      </c>
      <c r="G14" s="14"/>
      <c r="I14" s="14"/>
    </row>
    <row r="15" spans="1:10" ht="15.5">
      <c r="A15" s="40"/>
      <c r="B15" s="7" t="s">
        <v>119</v>
      </c>
      <c r="C15" s="7" t="s">
        <v>18</v>
      </c>
      <c r="D15" s="15">
        <f t="shared" si="0"/>
        <v>32.64</v>
      </c>
      <c r="E15" s="14">
        <v>32.64</v>
      </c>
      <c r="F15" s="14"/>
      <c r="G15" s="14"/>
      <c r="I15" s="14"/>
    </row>
    <row r="16" spans="1:10" ht="15.5">
      <c r="A16" s="40"/>
      <c r="B16" s="21" t="s">
        <v>609</v>
      </c>
      <c r="C16" s="21" t="s">
        <v>0</v>
      </c>
      <c r="D16" s="15">
        <f t="shared" si="0"/>
        <v>26.2</v>
      </c>
      <c r="F16" s="14"/>
      <c r="G16" s="14"/>
      <c r="H16" s="14">
        <v>26.2</v>
      </c>
      <c r="I16" s="14"/>
    </row>
    <row r="17" spans="1:10" ht="15.5">
      <c r="A17" s="40"/>
      <c r="B17" s="21" t="s">
        <v>368</v>
      </c>
      <c r="C17" s="21" t="s">
        <v>0</v>
      </c>
      <c r="D17" s="15">
        <f t="shared" si="0"/>
        <v>16.09</v>
      </c>
      <c r="F17" s="14"/>
      <c r="G17" s="14">
        <v>16.09</v>
      </c>
      <c r="I17" s="14"/>
    </row>
    <row r="18" spans="1:10" ht="15.5">
      <c r="A18" s="40"/>
      <c r="B18" s="21" t="s">
        <v>371</v>
      </c>
      <c r="C18" s="21" t="s">
        <v>35</v>
      </c>
      <c r="D18" s="15">
        <f t="shared" si="0"/>
        <v>4.3099999999999996</v>
      </c>
      <c r="F18" s="14"/>
      <c r="G18" s="14">
        <v>4.3099999999999996</v>
      </c>
      <c r="I18" s="14"/>
    </row>
    <row r="19" spans="1:10" ht="15.5">
      <c r="A19" s="40"/>
      <c r="B19" s="7" t="s">
        <v>133</v>
      </c>
      <c r="C19" s="7" t="s">
        <v>19</v>
      </c>
      <c r="D19" s="15">
        <f t="shared" si="0"/>
        <v>0</v>
      </c>
      <c r="E19" s="14">
        <v>0</v>
      </c>
      <c r="F19" s="14"/>
      <c r="G19" s="14"/>
      <c r="I19" s="14"/>
    </row>
    <row r="20" spans="1:10" ht="15.5">
      <c r="A20" s="36"/>
      <c r="B20" s="7"/>
      <c r="C20" s="7"/>
      <c r="D20" s="15"/>
      <c r="F20" s="14"/>
      <c r="G20" s="14"/>
      <c r="I20" s="14"/>
    </row>
    <row r="21" spans="1:10" ht="15.5">
      <c r="B21" s="7"/>
      <c r="C21" s="7"/>
      <c r="D21" s="15"/>
      <c r="F21" s="14"/>
      <c r="G21" s="14"/>
      <c r="I21" s="14"/>
    </row>
    <row r="22" spans="1:10" ht="15.5">
      <c r="A22" s="38" t="s">
        <v>1</v>
      </c>
      <c r="B22" s="7" t="s">
        <v>138</v>
      </c>
      <c r="C22" s="7" t="s">
        <v>22</v>
      </c>
      <c r="D22" s="15">
        <f t="shared" ref="D22:D33" si="1">SUM(E22:H22)-I22</f>
        <v>257.34000000000003</v>
      </c>
      <c r="E22" s="14">
        <v>57.34</v>
      </c>
      <c r="F22" s="14">
        <v>100</v>
      </c>
      <c r="G22" s="14"/>
      <c r="H22" s="14">
        <v>100</v>
      </c>
      <c r="I22" s="14"/>
      <c r="J22" s="21"/>
    </row>
    <row r="23" spans="1:10" ht="15.5">
      <c r="A23" s="38"/>
      <c r="B23" s="7" t="s">
        <v>140</v>
      </c>
      <c r="C23" s="7" t="s">
        <v>22</v>
      </c>
      <c r="D23" s="15">
        <f t="shared" si="1"/>
        <v>240.92099999999999</v>
      </c>
      <c r="E23" s="14">
        <v>54.62</v>
      </c>
      <c r="F23" s="14">
        <v>86.3</v>
      </c>
      <c r="G23" s="14">
        <v>100</v>
      </c>
      <c r="H23" s="14">
        <v>29.1</v>
      </c>
      <c r="I23" s="14">
        <v>29.099</v>
      </c>
      <c r="J23" s="21"/>
    </row>
    <row r="24" spans="1:10" ht="15.5">
      <c r="A24" s="38"/>
      <c r="B24" s="7" t="s">
        <v>136</v>
      </c>
      <c r="C24" s="7" t="s">
        <v>78</v>
      </c>
      <c r="D24" s="15">
        <f t="shared" si="1"/>
        <v>240.10500000000002</v>
      </c>
      <c r="E24" s="14">
        <v>80.37</v>
      </c>
      <c r="F24" s="14">
        <v>86.87</v>
      </c>
      <c r="G24" s="14">
        <v>61.49</v>
      </c>
      <c r="H24" s="14">
        <v>72.86</v>
      </c>
      <c r="I24" s="14">
        <v>61.484999999999999</v>
      </c>
      <c r="J24" s="21"/>
    </row>
    <row r="25" spans="1:10" ht="15.5">
      <c r="A25" s="38"/>
      <c r="B25" s="7" t="s">
        <v>141</v>
      </c>
      <c r="C25" s="7" t="s">
        <v>0</v>
      </c>
      <c r="D25" s="15">
        <f t="shared" si="1"/>
        <v>155.69</v>
      </c>
      <c r="E25" s="14">
        <v>38.18</v>
      </c>
      <c r="F25" s="14">
        <v>57.75</v>
      </c>
      <c r="G25" s="14">
        <v>43.1</v>
      </c>
      <c r="H25" s="14">
        <v>54.84</v>
      </c>
      <c r="I25" s="14">
        <v>38.18</v>
      </c>
      <c r="J25" s="21"/>
    </row>
    <row r="26" spans="1:10" ht="15.5">
      <c r="A26" s="38"/>
      <c r="B26" s="7" t="s">
        <v>145</v>
      </c>
      <c r="C26" s="7" t="s">
        <v>35</v>
      </c>
      <c r="D26" s="15">
        <f t="shared" si="1"/>
        <v>135.81</v>
      </c>
      <c r="E26" s="14">
        <v>25.19</v>
      </c>
      <c r="F26" s="14">
        <v>44.16</v>
      </c>
      <c r="G26" s="14">
        <v>34.99</v>
      </c>
      <c r="H26" s="14">
        <v>56.66</v>
      </c>
      <c r="I26" s="14">
        <v>25.19</v>
      </c>
      <c r="J26" s="21"/>
    </row>
    <row r="27" spans="1:10" ht="15.5">
      <c r="A27" s="38"/>
      <c r="B27" s="7" t="s">
        <v>134</v>
      </c>
      <c r="C27" s="7" t="s">
        <v>35</v>
      </c>
      <c r="D27" s="15">
        <f t="shared" si="1"/>
        <v>100</v>
      </c>
      <c r="E27" s="14">
        <v>100</v>
      </c>
      <c r="F27" s="14"/>
      <c r="G27" s="14"/>
      <c r="I27" s="14"/>
      <c r="J27" s="21"/>
    </row>
    <row r="28" spans="1:10" ht="15.5">
      <c r="A28" s="38"/>
      <c r="B28" s="7" t="s">
        <v>147</v>
      </c>
      <c r="C28" s="7" t="s">
        <v>35</v>
      </c>
      <c r="D28" s="15">
        <f t="shared" si="1"/>
        <v>55.09</v>
      </c>
      <c r="E28" s="14">
        <v>24.39</v>
      </c>
      <c r="F28" s="14">
        <v>30.7</v>
      </c>
      <c r="G28" s="14"/>
      <c r="I28" s="14"/>
    </row>
    <row r="29" spans="1:10" ht="15.5">
      <c r="A29" s="38"/>
      <c r="B29" s="21" t="s">
        <v>378</v>
      </c>
      <c r="C29" s="21" t="s">
        <v>35</v>
      </c>
      <c r="D29" s="15">
        <f t="shared" si="1"/>
        <v>32.04</v>
      </c>
      <c r="F29" s="14"/>
      <c r="G29" s="14">
        <v>0</v>
      </c>
      <c r="H29" s="14">
        <v>32.04</v>
      </c>
      <c r="I29" s="14"/>
    </row>
    <row r="30" spans="1:10" ht="15.5">
      <c r="A30" s="38"/>
      <c r="B30" s="7" t="s">
        <v>143</v>
      </c>
      <c r="C30" s="7" t="s">
        <v>35</v>
      </c>
      <c r="D30" s="15">
        <f t="shared" si="1"/>
        <v>27.46</v>
      </c>
      <c r="E30" s="14">
        <v>27.46</v>
      </c>
      <c r="F30" s="14"/>
      <c r="G30" s="14"/>
      <c r="I30" s="14"/>
    </row>
    <row r="31" spans="1:10" ht="15.5">
      <c r="A31" s="42"/>
      <c r="B31" s="21" t="s">
        <v>377</v>
      </c>
      <c r="C31" s="21" t="s">
        <v>22</v>
      </c>
      <c r="D31" s="15">
        <f t="shared" si="1"/>
        <v>20.7</v>
      </c>
      <c r="F31" s="14"/>
      <c r="G31" s="14">
        <v>20.7</v>
      </c>
      <c r="I31" s="14"/>
    </row>
    <row r="32" spans="1:10" ht="15.5">
      <c r="A32" s="42"/>
      <c r="B32" s="7" t="s">
        <v>149</v>
      </c>
      <c r="C32" s="7" t="s">
        <v>35</v>
      </c>
      <c r="D32" s="15">
        <f t="shared" si="1"/>
        <v>0</v>
      </c>
      <c r="E32" s="14">
        <v>0</v>
      </c>
      <c r="F32" s="14"/>
      <c r="G32" s="14"/>
      <c r="I32" s="14"/>
    </row>
    <row r="33" spans="1:10" ht="15.5">
      <c r="A33" s="42"/>
      <c r="B33" s="7" t="s">
        <v>261</v>
      </c>
      <c r="C33" s="7" t="s">
        <v>35</v>
      </c>
      <c r="D33" s="15">
        <f t="shared" si="1"/>
        <v>0</v>
      </c>
      <c r="F33" s="14">
        <v>0</v>
      </c>
      <c r="G33" s="14"/>
      <c r="I33" s="14"/>
    </row>
    <row r="34" spans="1:10" ht="15.5">
      <c r="A34" s="43"/>
      <c r="B34" s="7"/>
      <c r="C34" s="7"/>
      <c r="D34" s="15"/>
      <c r="F34" s="14"/>
      <c r="G34" s="14"/>
      <c r="I34" s="14"/>
    </row>
    <row r="35" spans="1:10" ht="15.5">
      <c r="A35" s="9"/>
      <c r="B35" s="7"/>
      <c r="C35" s="7"/>
      <c r="D35" s="15"/>
      <c r="F35" s="14"/>
      <c r="G35" s="14"/>
      <c r="I35" s="14"/>
    </row>
    <row r="36" spans="1:10" ht="15.5">
      <c r="A36" s="38" t="s">
        <v>4</v>
      </c>
      <c r="B36" s="7" t="s">
        <v>70</v>
      </c>
      <c r="C36" s="7" t="s">
        <v>0</v>
      </c>
      <c r="D36" s="15">
        <f t="shared" ref="D36:D43" si="2">SUM(E36:H36)-I36</f>
        <v>287.42999999999995</v>
      </c>
      <c r="E36" s="14">
        <v>87.43</v>
      </c>
      <c r="F36" s="14">
        <v>70.34</v>
      </c>
      <c r="G36" s="14">
        <v>100</v>
      </c>
      <c r="H36" s="14">
        <v>100</v>
      </c>
      <c r="I36" s="14">
        <v>70.34</v>
      </c>
      <c r="J36" s="21"/>
    </row>
    <row r="37" spans="1:10" ht="15.5">
      <c r="A37" s="39"/>
      <c r="B37" s="7" t="s">
        <v>101</v>
      </c>
      <c r="C37" s="7" t="s">
        <v>20</v>
      </c>
      <c r="D37" s="15">
        <f t="shared" si="2"/>
        <v>286.84300000000002</v>
      </c>
      <c r="E37" s="14">
        <v>100</v>
      </c>
      <c r="F37" s="14">
        <v>100</v>
      </c>
      <c r="G37" s="14">
        <v>44.24</v>
      </c>
      <c r="H37" s="14">
        <v>86.84</v>
      </c>
      <c r="I37" s="14">
        <v>44.237000000000002</v>
      </c>
      <c r="J37" s="21"/>
    </row>
    <row r="38" spans="1:10" ht="15.5">
      <c r="A38" s="39"/>
      <c r="B38" s="7" t="s">
        <v>69</v>
      </c>
      <c r="C38" s="7" t="s">
        <v>35</v>
      </c>
      <c r="D38" s="15">
        <f t="shared" si="2"/>
        <v>258.55</v>
      </c>
      <c r="E38" s="14">
        <v>75.25</v>
      </c>
      <c r="F38" s="14">
        <v>57.88</v>
      </c>
      <c r="G38" s="14">
        <v>90.42</v>
      </c>
      <c r="H38" s="14">
        <v>92.88</v>
      </c>
      <c r="I38" s="14">
        <v>57.88</v>
      </c>
      <c r="J38" s="21"/>
    </row>
    <row r="39" spans="1:10" ht="15.5">
      <c r="A39" s="39"/>
      <c r="B39" s="7" t="s">
        <v>154</v>
      </c>
      <c r="C39" s="7" t="s">
        <v>22</v>
      </c>
      <c r="D39" s="15">
        <f t="shared" si="2"/>
        <v>193.11</v>
      </c>
      <c r="E39" s="14">
        <v>67.349999999999994</v>
      </c>
      <c r="F39" s="14">
        <v>61.64</v>
      </c>
      <c r="G39" s="14">
        <v>64.12</v>
      </c>
      <c r="I39" s="14"/>
      <c r="J39" s="21"/>
    </row>
    <row r="40" spans="1:10" ht="15.5">
      <c r="A40" s="39"/>
      <c r="B40" s="7" t="s">
        <v>100</v>
      </c>
      <c r="C40" s="7" t="s">
        <v>35</v>
      </c>
      <c r="D40" s="15">
        <f t="shared" si="2"/>
        <v>71.86</v>
      </c>
      <c r="E40" s="14">
        <v>71.86</v>
      </c>
      <c r="F40" s="14"/>
      <c r="G40" s="14"/>
      <c r="I40" s="14"/>
      <c r="J40" s="21"/>
    </row>
    <row r="41" spans="1:10" ht="15.5">
      <c r="A41" s="39"/>
      <c r="B41" s="21" t="s">
        <v>382</v>
      </c>
      <c r="C41" s="21" t="s">
        <v>0</v>
      </c>
      <c r="D41" s="15">
        <f t="shared" si="2"/>
        <v>46.04</v>
      </c>
      <c r="F41" s="14"/>
      <c r="G41" s="14">
        <v>29.98</v>
      </c>
      <c r="H41" s="14">
        <v>16.059999999999999</v>
      </c>
      <c r="I41" s="14"/>
    </row>
    <row r="42" spans="1:10" ht="15.5">
      <c r="A42" s="42"/>
      <c r="B42" s="7" t="s">
        <v>72</v>
      </c>
      <c r="C42" s="7" t="s">
        <v>35</v>
      </c>
      <c r="D42" s="15">
        <f t="shared" si="2"/>
        <v>27.52</v>
      </c>
      <c r="F42" s="14">
        <v>27.52</v>
      </c>
      <c r="G42" s="14"/>
      <c r="H42" s="14">
        <v>0</v>
      </c>
      <c r="I42" s="14"/>
    </row>
    <row r="43" spans="1:10" ht="15.5">
      <c r="A43" s="42"/>
      <c r="B43" s="21" t="s">
        <v>383</v>
      </c>
      <c r="C43" s="21" t="s">
        <v>22</v>
      </c>
      <c r="D43" s="15">
        <f t="shared" si="2"/>
        <v>0</v>
      </c>
      <c r="F43" s="14"/>
      <c r="G43" s="14">
        <v>0</v>
      </c>
      <c r="I43" s="14"/>
    </row>
    <row r="44" spans="1:10" ht="15.5">
      <c r="B44" s="7"/>
      <c r="C44" s="7"/>
      <c r="D44" s="15"/>
      <c r="F44" s="14"/>
      <c r="G44" s="14"/>
      <c r="I44" s="14"/>
    </row>
    <row r="45" spans="1:10" ht="15.5">
      <c r="B45" s="8"/>
      <c r="C45" s="8"/>
      <c r="D45" s="15"/>
      <c r="F45" s="14"/>
      <c r="G45" s="14"/>
      <c r="I45" s="14"/>
    </row>
    <row r="46" spans="1:10" ht="15.5">
      <c r="A46" s="38" t="s">
        <v>5</v>
      </c>
      <c r="B46" s="21" t="s">
        <v>385</v>
      </c>
      <c r="C46" s="21" t="s">
        <v>35</v>
      </c>
      <c r="D46" s="15">
        <f>SUM(E46:H46)-I46</f>
        <v>196.09</v>
      </c>
      <c r="F46" s="14"/>
      <c r="G46" s="14">
        <v>100</v>
      </c>
      <c r="H46" s="14">
        <v>96.09</v>
      </c>
      <c r="I46" s="14"/>
    </row>
    <row r="47" spans="1:10" ht="15.5">
      <c r="A47" s="44"/>
      <c r="B47" s="7" t="s">
        <v>68</v>
      </c>
      <c r="C47" s="7" t="s">
        <v>0</v>
      </c>
      <c r="D47" s="15">
        <f>SUM(E47:H47)-I47</f>
        <v>182.82999999999998</v>
      </c>
      <c r="E47" s="14">
        <v>100</v>
      </c>
      <c r="F47" s="14">
        <v>0</v>
      </c>
      <c r="G47" s="14">
        <v>82.83</v>
      </c>
      <c r="I47" s="14"/>
      <c r="J47" s="21"/>
    </row>
    <row r="48" spans="1:10" ht="15.5">
      <c r="A48" s="44"/>
      <c r="B48" s="21" t="s">
        <v>614</v>
      </c>
      <c r="C48" s="21"/>
      <c r="D48" s="15">
        <f>SUM(E48:H48)-I48</f>
        <v>100</v>
      </c>
      <c r="F48" s="14"/>
      <c r="G48" s="14"/>
      <c r="H48" s="14">
        <v>100</v>
      </c>
      <c r="I48" s="14"/>
    </row>
    <row r="49" spans="1:10" ht="15.5">
      <c r="A49" s="44"/>
      <c r="B49" s="21" t="s">
        <v>387</v>
      </c>
      <c r="C49" s="21" t="s">
        <v>78</v>
      </c>
      <c r="D49" s="15">
        <f>SUM(E49:H49)-I49</f>
        <v>77.2</v>
      </c>
      <c r="F49" s="14"/>
      <c r="G49" s="14">
        <v>77.2</v>
      </c>
      <c r="I49" s="14"/>
    </row>
    <row r="50" spans="1:10" ht="15.5">
      <c r="A50" s="31"/>
      <c r="B50" s="21"/>
      <c r="C50" s="21"/>
      <c r="D50" s="15"/>
      <c r="F50" s="14"/>
      <c r="G50" s="14"/>
      <c r="I50" s="14"/>
    </row>
    <row r="51" spans="1:10" ht="15.5">
      <c r="B51" s="7"/>
      <c r="C51" s="7"/>
      <c r="D51" s="15"/>
      <c r="F51" s="14"/>
      <c r="G51" s="14"/>
      <c r="I51" s="14"/>
    </row>
    <row r="52" spans="1:10" ht="15.5">
      <c r="A52" s="39" t="s">
        <v>6</v>
      </c>
      <c r="B52" s="7" t="s">
        <v>99</v>
      </c>
      <c r="C52" s="7" t="s">
        <v>78</v>
      </c>
      <c r="D52" s="15">
        <f t="shared" ref="D52:D56" si="3">SUM(E52:H52)-I52</f>
        <v>300</v>
      </c>
      <c r="E52" s="14">
        <v>100</v>
      </c>
      <c r="F52" s="14">
        <v>100</v>
      </c>
      <c r="G52" s="14">
        <v>100</v>
      </c>
      <c r="H52" s="14">
        <v>100</v>
      </c>
      <c r="I52" s="14">
        <v>100</v>
      </c>
      <c r="J52" s="21"/>
    </row>
    <row r="53" spans="1:10" ht="15.5">
      <c r="A53" s="39"/>
      <c r="B53" s="7" t="s">
        <v>159</v>
      </c>
      <c r="C53" s="7" t="s">
        <v>18</v>
      </c>
      <c r="D53" s="15">
        <f t="shared" si="3"/>
        <v>241.81</v>
      </c>
      <c r="E53" s="14">
        <v>90.05</v>
      </c>
      <c r="F53" s="14">
        <v>67.42</v>
      </c>
      <c r="G53" s="14">
        <v>0</v>
      </c>
      <c r="H53" s="14">
        <v>84.34</v>
      </c>
      <c r="I53" s="14">
        <v>0</v>
      </c>
      <c r="J53" s="21"/>
    </row>
    <row r="54" spans="1:10" ht="15.5">
      <c r="A54" s="45"/>
      <c r="B54" s="21" t="s">
        <v>421</v>
      </c>
      <c r="C54" s="21" t="s">
        <v>35</v>
      </c>
      <c r="D54" s="15">
        <f t="shared" si="3"/>
        <v>79.430000000000007</v>
      </c>
      <c r="F54" s="14"/>
      <c r="G54" s="14">
        <v>79.430000000000007</v>
      </c>
      <c r="I54" s="14"/>
    </row>
    <row r="55" spans="1:10" ht="15.5">
      <c r="A55" s="45"/>
      <c r="B55" s="7" t="s">
        <v>51</v>
      </c>
      <c r="C55" s="7" t="s">
        <v>20</v>
      </c>
      <c r="D55" s="15">
        <f t="shared" si="3"/>
        <v>64.695999999999998</v>
      </c>
      <c r="F55" s="14">
        <v>64.695999999999998</v>
      </c>
      <c r="G55" s="14"/>
      <c r="I55" s="14"/>
    </row>
    <row r="56" spans="1:10" ht="15.5">
      <c r="A56" s="45"/>
      <c r="B56" s="7" t="s">
        <v>64</v>
      </c>
      <c r="C56" s="7" t="s">
        <v>35</v>
      </c>
      <c r="D56" s="15">
        <f t="shared" si="3"/>
        <v>36.97</v>
      </c>
      <c r="E56" s="14">
        <v>36.97</v>
      </c>
      <c r="F56" s="14"/>
      <c r="G56" s="14"/>
      <c r="I56" s="14"/>
    </row>
    <row r="57" spans="1:10" ht="18.5">
      <c r="A57" s="46"/>
      <c r="B57" s="7"/>
      <c r="C57" s="7"/>
      <c r="D57" s="15"/>
      <c r="F57" s="14"/>
      <c r="G57" s="14"/>
      <c r="I57" s="14"/>
    </row>
    <row r="58" spans="1:10" ht="15.5">
      <c r="A58" s="10"/>
      <c r="B58" s="8"/>
      <c r="C58" s="8"/>
      <c r="D58" s="15"/>
      <c r="F58" s="14"/>
      <c r="G58" s="14"/>
      <c r="I58" s="14"/>
    </row>
    <row r="59" spans="1:10" ht="15.5">
      <c r="A59" s="38" t="s">
        <v>346</v>
      </c>
      <c r="B59" s="7" t="s">
        <v>156</v>
      </c>
      <c r="C59" s="7" t="s">
        <v>35</v>
      </c>
      <c r="D59" s="15">
        <f t="shared" ref="D59:D68" si="4">SUM(E59:H59)-I59</f>
        <v>300.00400000000002</v>
      </c>
      <c r="E59" s="14">
        <v>100</v>
      </c>
      <c r="F59" s="14">
        <v>100</v>
      </c>
      <c r="G59" s="14">
        <v>100</v>
      </c>
      <c r="H59" s="14">
        <v>93.8</v>
      </c>
      <c r="I59" s="14">
        <v>93.796000000000006</v>
      </c>
      <c r="J59" s="21"/>
    </row>
    <row r="60" spans="1:10" ht="15.5">
      <c r="A60" s="38"/>
      <c r="B60" s="7" t="s">
        <v>53</v>
      </c>
      <c r="C60" s="7" t="s">
        <v>35</v>
      </c>
      <c r="D60" s="15">
        <f t="shared" si="4"/>
        <v>292.49</v>
      </c>
      <c r="E60" s="14">
        <v>71.87</v>
      </c>
      <c r="F60" s="14">
        <v>94.04</v>
      </c>
      <c r="G60" s="14">
        <v>98.45</v>
      </c>
      <c r="H60" s="14">
        <v>100</v>
      </c>
      <c r="I60" s="14">
        <v>71.87</v>
      </c>
      <c r="J60" s="21"/>
    </row>
    <row r="61" spans="1:10" ht="15.5">
      <c r="A61" s="38"/>
      <c r="B61" s="7" t="s">
        <v>65</v>
      </c>
      <c r="C61" s="7" t="s">
        <v>0</v>
      </c>
      <c r="D61" s="15">
        <f t="shared" si="4"/>
        <v>254.32</v>
      </c>
      <c r="E61" s="14">
        <v>81.13</v>
      </c>
      <c r="F61" s="14">
        <v>0</v>
      </c>
      <c r="G61" s="14">
        <v>94.49</v>
      </c>
      <c r="H61" s="14">
        <v>78.7</v>
      </c>
      <c r="I61" s="14">
        <v>0</v>
      </c>
      <c r="J61" s="21"/>
    </row>
    <row r="62" spans="1:10" ht="15.5">
      <c r="A62" s="38"/>
      <c r="B62" s="21" t="s">
        <v>425</v>
      </c>
      <c r="C62" s="21" t="s">
        <v>22</v>
      </c>
      <c r="D62" s="15">
        <f t="shared" si="4"/>
        <v>164.69</v>
      </c>
      <c r="F62" s="14"/>
      <c r="G62" s="14">
        <v>66.5</v>
      </c>
      <c r="H62" s="14">
        <v>98.19</v>
      </c>
      <c r="I62" s="14"/>
      <c r="J62" s="21"/>
    </row>
    <row r="63" spans="1:10" ht="15.5">
      <c r="A63" s="38"/>
      <c r="B63" s="7" t="s">
        <v>63</v>
      </c>
      <c r="C63" s="7" t="s">
        <v>18</v>
      </c>
      <c r="D63" s="15">
        <f t="shared" si="4"/>
        <v>154.51</v>
      </c>
      <c r="E63" s="14">
        <v>52.48</v>
      </c>
      <c r="F63" s="14"/>
      <c r="G63" s="14">
        <v>66.59</v>
      </c>
      <c r="H63" s="14">
        <v>35.44</v>
      </c>
      <c r="I63" s="14"/>
      <c r="J63" s="21"/>
    </row>
    <row r="64" spans="1:10" ht="15.5">
      <c r="A64" s="38"/>
      <c r="B64" s="7" t="s">
        <v>98</v>
      </c>
      <c r="C64" s="7" t="s">
        <v>78</v>
      </c>
      <c r="D64" s="15">
        <f t="shared" si="4"/>
        <v>148.54999999999998</v>
      </c>
      <c r="E64" s="14">
        <v>54.07</v>
      </c>
      <c r="F64" s="14">
        <v>55.44</v>
      </c>
      <c r="G64" s="14">
        <v>39.04</v>
      </c>
      <c r="I64" s="14"/>
      <c r="J64" s="21"/>
    </row>
    <row r="65" spans="1:10" ht="15.5">
      <c r="A65" s="38"/>
      <c r="B65" s="21" t="s">
        <v>427</v>
      </c>
      <c r="C65" s="21" t="s">
        <v>78</v>
      </c>
      <c r="D65" s="15">
        <f t="shared" si="4"/>
        <v>123.95000000000002</v>
      </c>
      <c r="F65" s="14"/>
      <c r="G65" s="14">
        <v>58.52</v>
      </c>
      <c r="H65" s="14">
        <v>65.430000000000007</v>
      </c>
      <c r="I65" s="14"/>
      <c r="J65" s="21"/>
    </row>
    <row r="66" spans="1:10" ht="15.5">
      <c r="A66" s="42"/>
      <c r="B66" s="21" t="s">
        <v>431</v>
      </c>
      <c r="C66" s="21" t="s">
        <v>0</v>
      </c>
      <c r="D66" s="15">
        <f t="shared" si="4"/>
        <v>112.93</v>
      </c>
      <c r="F66" s="14"/>
      <c r="G66" s="14">
        <v>43.51</v>
      </c>
      <c r="H66" s="14">
        <v>69.42</v>
      </c>
      <c r="I66" s="14"/>
    </row>
    <row r="67" spans="1:10" ht="15.5">
      <c r="A67" s="42"/>
      <c r="B67" s="7" t="s">
        <v>273</v>
      </c>
      <c r="C67" s="7" t="s">
        <v>21</v>
      </c>
      <c r="D67" s="15">
        <f t="shared" si="4"/>
        <v>90.36</v>
      </c>
      <c r="F67" s="14">
        <v>41.75</v>
      </c>
      <c r="G67" s="14">
        <v>48.61</v>
      </c>
      <c r="I67" s="14"/>
    </row>
    <row r="68" spans="1:10" ht="15.5">
      <c r="A68" s="42"/>
      <c r="B68" s="21" t="s">
        <v>435</v>
      </c>
      <c r="C68" s="21" t="s">
        <v>18</v>
      </c>
      <c r="D68" s="15">
        <f t="shared" si="4"/>
        <v>29.68</v>
      </c>
      <c r="F68" s="14"/>
      <c r="G68" s="14">
        <v>29.68</v>
      </c>
      <c r="I68" s="14"/>
    </row>
    <row r="69" spans="1:10" ht="15.5">
      <c r="A69" s="9"/>
      <c r="B69" s="7"/>
      <c r="C69" s="7"/>
      <c r="D69" s="15"/>
      <c r="F69" s="14"/>
      <c r="G69" s="14"/>
      <c r="I69" s="14"/>
    </row>
    <row r="70" spans="1:10" ht="15.5">
      <c r="B70" s="8"/>
      <c r="C70" s="8"/>
      <c r="D70" s="15"/>
      <c r="F70" s="14"/>
      <c r="G70" s="14"/>
      <c r="I70" s="14"/>
    </row>
    <row r="71" spans="1:10" ht="15.5">
      <c r="A71" s="38" t="s">
        <v>7</v>
      </c>
      <c r="B71" s="7" t="s">
        <v>75</v>
      </c>
      <c r="C71" s="7" t="s">
        <v>35</v>
      </c>
      <c r="D71" s="15">
        <f t="shared" ref="D71:D84" si="5">SUM(E71:H71)-I71</f>
        <v>252.61999999999998</v>
      </c>
      <c r="E71" s="14">
        <v>72.989999999999995</v>
      </c>
      <c r="F71" s="14">
        <v>21.96</v>
      </c>
      <c r="G71" s="14">
        <v>93.58</v>
      </c>
      <c r="H71" s="14">
        <v>86.05</v>
      </c>
      <c r="I71" s="14">
        <v>21.96</v>
      </c>
      <c r="J71" s="21"/>
    </row>
    <row r="72" spans="1:10" ht="15.5">
      <c r="A72" s="38"/>
      <c r="B72" s="7" t="s">
        <v>66</v>
      </c>
      <c r="C72" s="7" t="s">
        <v>35</v>
      </c>
      <c r="D72" s="15">
        <f t="shared" si="5"/>
        <v>197.28</v>
      </c>
      <c r="E72" s="14">
        <v>0</v>
      </c>
      <c r="F72" s="14">
        <v>97.28</v>
      </c>
      <c r="G72" s="14"/>
      <c r="H72" s="14">
        <v>100</v>
      </c>
      <c r="I72" s="14"/>
      <c r="J72" s="21"/>
    </row>
    <row r="73" spans="1:10" ht="15.5">
      <c r="A73" s="38"/>
      <c r="B73" s="7" t="s">
        <v>60</v>
      </c>
      <c r="C73" s="7" t="s">
        <v>0</v>
      </c>
      <c r="D73" s="15">
        <f t="shared" si="5"/>
        <v>187.52299999999997</v>
      </c>
      <c r="E73" s="14">
        <v>65.81</v>
      </c>
      <c r="F73" s="14">
        <v>57.29</v>
      </c>
      <c r="G73" s="14">
        <v>64.42</v>
      </c>
      <c r="H73" s="14">
        <v>33.32</v>
      </c>
      <c r="I73" s="14">
        <v>33.317</v>
      </c>
      <c r="J73" s="21"/>
    </row>
    <row r="74" spans="1:10" ht="15.5">
      <c r="A74" s="38"/>
      <c r="B74" s="7" t="s">
        <v>97</v>
      </c>
      <c r="C74" s="7" t="s">
        <v>19</v>
      </c>
      <c r="D74" s="15">
        <f t="shared" si="5"/>
        <v>184.91</v>
      </c>
      <c r="E74" s="14">
        <v>84.91</v>
      </c>
      <c r="F74" s="14">
        <v>100</v>
      </c>
      <c r="G74" s="14"/>
      <c r="I74" s="14"/>
      <c r="J74" s="21"/>
    </row>
    <row r="75" spans="1:10" ht="15.5">
      <c r="A75" s="38"/>
      <c r="B75" s="7" t="s">
        <v>96</v>
      </c>
      <c r="C75" s="7" t="s">
        <v>78</v>
      </c>
      <c r="D75" s="15">
        <f t="shared" si="5"/>
        <v>177.48200000000003</v>
      </c>
      <c r="E75" s="14">
        <v>100</v>
      </c>
      <c r="F75" s="14">
        <v>35.24</v>
      </c>
      <c r="G75" s="14">
        <v>42.24</v>
      </c>
      <c r="H75" s="14">
        <v>25.28</v>
      </c>
      <c r="I75" s="14">
        <v>25.277999999999999</v>
      </c>
      <c r="J75" s="21"/>
    </row>
    <row r="76" spans="1:10" ht="15.5">
      <c r="A76" s="38"/>
      <c r="B76" s="21" t="s">
        <v>451</v>
      </c>
      <c r="C76" s="21" t="s">
        <v>22</v>
      </c>
      <c r="D76" s="15">
        <f t="shared" si="5"/>
        <v>155.44</v>
      </c>
      <c r="F76" s="14"/>
      <c r="G76" s="14">
        <v>85.25</v>
      </c>
      <c r="H76" s="14">
        <v>70.19</v>
      </c>
      <c r="I76" s="14"/>
      <c r="J76" s="21"/>
    </row>
    <row r="77" spans="1:10" ht="15.5">
      <c r="A77" s="38"/>
      <c r="B77" s="21" t="s">
        <v>442</v>
      </c>
      <c r="C77" s="21" t="s">
        <v>0</v>
      </c>
      <c r="D77" s="15">
        <f t="shared" si="5"/>
        <v>147.42000000000002</v>
      </c>
      <c r="F77" s="14"/>
      <c r="G77" s="14">
        <v>100</v>
      </c>
      <c r="H77" s="14">
        <v>47.42</v>
      </c>
      <c r="I77" s="14"/>
      <c r="J77" s="21"/>
    </row>
    <row r="78" spans="1:10" ht="15.5">
      <c r="A78" s="38"/>
      <c r="B78" s="7" t="s">
        <v>89</v>
      </c>
      <c r="C78" s="7" t="s">
        <v>18</v>
      </c>
      <c r="D78" s="15">
        <f t="shared" si="5"/>
        <v>132.80000000000001</v>
      </c>
      <c r="F78" s="14">
        <v>0</v>
      </c>
      <c r="G78" s="14">
        <v>86.69</v>
      </c>
      <c r="H78" s="14">
        <v>46.11</v>
      </c>
      <c r="I78" s="14"/>
      <c r="J78" s="21"/>
    </row>
    <row r="79" spans="1:10" ht="15.5">
      <c r="A79" s="38"/>
      <c r="B79" s="7" t="s">
        <v>91</v>
      </c>
      <c r="C79" s="7" t="s">
        <v>78</v>
      </c>
      <c r="D79" s="15">
        <f t="shared" si="5"/>
        <v>109.77000000000001</v>
      </c>
      <c r="E79" s="14">
        <v>65.900000000000006</v>
      </c>
      <c r="F79" s="14">
        <v>43.87</v>
      </c>
      <c r="G79" s="14"/>
      <c r="I79" s="14"/>
      <c r="J79" s="21"/>
    </row>
    <row r="80" spans="1:10" ht="15.5">
      <c r="A80" s="38"/>
      <c r="B80" s="7" t="s">
        <v>285</v>
      </c>
      <c r="C80" s="7" t="s">
        <v>20</v>
      </c>
      <c r="D80" s="15">
        <f t="shared" si="5"/>
        <v>103.37</v>
      </c>
      <c r="F80" s="14">
        <v>28.59</v>
      </c>
      <c r="G80" s="14">
        <v>43.39</v>
      </c>
      <c r="H80" s="14">
        <v>31.39</v>
      </c>
      <c r="I80" s="14"/>
    </row>
    <row r="81" spans="1:10" ht="15.5">
      <c r="A81" s="42"/>
      <c r="B81" s="21" t="s">
        <v>459</v>
      </c>
      <c r="C81" s="21" t="s">
        <v>35</v>
      </c>
      <c r="D81" s="15">
        <f t="shared" si="5"/>
        <v>92.55</v>
      </c>
      <c r="F81" s="14"/>
      <c r="G81" s="14">
        <v>61.39</v>
      </c>
      <c r="H81" s="14">
        <v>31.16</v>
      </c>
      <c r="I81" s="14"/>
    </row>
    <row r="82" spans="1:10" ht="15.5">
      <c r="A82" s="42"/>
      <c r="B82" s="7" t="s">
        <v>173</v>
      </c>
      <c r="C82" s="7" t="s">
        <v>18</v>
      </c>
      <c r="D82" s="15">
        <f t="shared" si="5"/>
        <v>90.82</v>
      </c>
      <c r="E82" s="14">
        <v>43.92</v>
      </c>
      <c r="F82" s="14">
        <v>16.239999999999998</v>
      </c>
      <c r="G82" s="14">
        <v>30.66</v>
      </c>
      <c r="I82" s="14"/>
    </row>
    <row r="83" spans="1:10" ht="15.5">
      <c r="A83" s="42"/>
      <c r="B83" s="21" t="s">
        <v>454</v>
      </c>
      <c r="C83" s="21" t="s">
        <v>35</v>
      </c>
      <c r="D83" s="15">
        <f t="shared" si="5"/>
        <v>78.44</v>
      </c>
      <c r="F83" s="14"/>
      <c r="G83" s="14">
        <v>78.44</v>
      </c>
      <c r="I83" s="14"/>
    </row>
    <row r="84" spans="1:10" ht="15.5">
      <c r="A84" s="42"/>
      <c r="B84" s="7" t="s">
        <v>281</v>
      </c>
      <c r="C84" s="7" t="s">
        <v>22</v>
      </c>
      <c r="D84" s="15">
        <f t="shared" si="5"/>
        <v>44.74</v>
      </c>
      <c r="F84" s="14">
        <v>44.74</v>
      </c>
      <c r="G84" s="14"/>
      <c r="I84" s="14"/>
    </row>
    <row r="85" spans="1:10" ht="15.5">
      <c r="A85" s="9"/>
      <c r="B85" s="7"/>
      <c r="C85" s="7"/>
      <c r="D85" s="15"/>
      <c r="F85" s="14"/>
      <c r="G85" s="14"/>
      <c r="I85" s="14"/>
    </row>
    <row r="86" spans="1:10" ht="15.5">
      <c r="A86" s="9"/>
      <c r="B86" s="7"/>
      <c r="C86" s="7"/>
      <c r="D86" s="15"/>
      <c r="F86" s="14"/>
      <c r="G86" s="14"/>
      <c r="I86" s="14"/>
    </row>
    <row r="87" spans="1:10" ht="15.5">
      <c r="A87" s="38" t="s">
        <v>347</v>
      </c>
      <c r="B87" s="7" t="s">
        <v>62</v>
      </c>
      <c r="C87" s="7" t="s">
        <v>0</v>
      </c>
      <c r="D87" s="15">
        <f t="shared" ref="D87:D96" si="6">SUM(E87:H87)-I87</f>
        <v>297.88</v>
      </c>
      <c r="E87" s="14">
        <v>73.83</v>
      </c>
      <c r="F87" s="14">
        <v>100</v>
      </c>
      <c r="G87" s="14">
        <v>97.88</v>
      </c>
      <c r="H87" s="14">
        <v>100</v>
      </c>
      <c r="I87" s="14">
        <v>73.83</v>
      </c>
      <c r="J87" s="21"/>
    </row>
    <row r="88" spans="1:10" ht="15.5">
      <c r="A88" s="39"/>
      <c r="B88" s="7" t="s">
        <v>61</v>
      </c>
      <c r="C88" s="7" t="s">
        <v>0</v>
      </c>
      <c r="D88" s="15">
        <f t="shared" si="6"/>
        <v>248.42000000000002</v>
      </c>
      <c r="E88" s="14">
        <v>100</v>
      </c>
      <c r="F88" s="14">
        <v>0</v>
      </c>
      <c r="G88" s="14">
        <v>100</v>
      </c>
      <c r="H88" s="14">
        <v>48.42</v>
      </c>
      <c r="I88" s="14">
        <v>0</v>
      </c>
      <c r="J88" s="21"/>
    </row>
    <row r="89" spans="1:10" ht="15.5">
      <c r="A89" s="39"/>
      <c r="B89" s="7" t="s">
        <v>94</v>
      </c>
      <c r="C89" s="7" t="s">
        <v>35</v>
      </c>
      <c r="D89" s="15">
        <f t="shared" si="6"/>
        <v>162.46</v>
      </c>
      <c r="E89" s="14">
        <v>77.34</v>
      </c>
      <c r="F89" s="14">
        <v>24.72</v>
      </c>
      <c r="G89" s="14">
        <v>37.590000000000003</v>
      </c>
      <c r="H89" s="14">
        <v>47.53</v>
      </c>
      <c r="I89" s="14">
        <v>24.72</v>
      </c>
      <c r="J89" s="21"/>
    </row>
    <row r="90" spans="1:10" ht="15.5">
      <c r="A90" s="39"/>
      <c r="B90" s="7" t="s">
        <v>48</v>
      </c>
      <c r="C90" s="7" t="s">
        <v>0</v>
      </c>
      <c r="D90" s="15">
        <f t="shared" si="6"/>
        <v>145.03</v>
      </c>
      <c r="E90" s="14">
        <v>76.73</v>
      </c>
      <c r="F90" s="14">
        <v>19.829999999999998</v>
      </c>
      <c r="G90" s="14"/>
      <c r="H90" s="14">
        <v>48.47</v>
      </c>
      <c r="I90" s="14"/>
      <c r="J90" s="21"/>
    </row>
    <row r="91" spans="1:10" ht="15.5">
      <c r="A91" s="39"/>
      <c r="B91" s="21" t="s">
        <v>453</v>
      </c>
      <c r="C91" s="21" t="s">
        <v>35</v>
      </c>
      <c r="D91" s="15">
        <f t="shared" si="6"/>
        <v>131.13</v>
      </c>
      <c r="F91" s="14"/>
      <c r="G91" s="14">
        <v>68.19</v>
      </c>
      <c r="H91" s="14">
        <v>62.94</v>
      </c>
      <c r="I91" s="14"/>
      <c r="J91" s="21"/>
    </row>
    <row r="92" spans="1:10" ht="15.5">
      <c r="A92" s="40"/>
      <c r="B92" s="21" t="s">
        <v>444</v>
      </c>
      <c r="C92" s="21" t="s">
        <v>445</v>
      </c>
      <c r="D92" s="15">
        <f t="shared" si="6"/>
        <v>83.11</v>
      </c>
      <c r="F92" s="14"/>
      <c r="G92" s="14">
        <v>83.11</v>
      </c>
      <c r="H92" s="14">
        <v>0</v>
      </c>
      <c r="I92" s="14"/>
      <c r="J92" s="21"/>
    </row>
    <row r="93" spans="1:10" ht="15.5">
      <c r="A93" s="40"/>
      <c r="B93" s="21" t="s">
        <v>455</v>
      </c>
      <c r="C93" s="21" t="s">
        <v>445</v>
      </c>
      <c r="D93" s="15">
        <f t="shared" si="6"/>
        <v>63.23</v>
      </c>
      <c r="F93" s="14"/>
      <c r="G93" s="14">
        <v>63.23</v>
      </c>
      <c r="I93" s="14"/>
      <c r="J93" s="21"/>
    </row>
    <row r="94" spans="1:10" ht="15.5">
      <c r="A94" s="40"/>
      <c r="B94" s="21" t="s">
        <v>466</v>
      </c>
      <c r="C94" s="21" t="s">
        <v>0</v>
      </c>
      <c r="D94" s="15">
        <f t="shared" si="6"/>
        <v>55.21</v>
      </c>
      <c r="F94" s="14"/>
      <c r="G94" s="14">
        <v>28.6</v>
      </c>
      <c r="H94" s="14">
        <v>26.61</v>
      </c>
      <c r="I94" s="14"/>
      <c r="J94" s="21"/>
    </row>
    <row r="95" spans="1:10" ht="15.5">
      <c r="A95" s="40"/>
      <c r="B95" s="21" t="s">
        <v>470</v>
      </c>
      <c r="C95" s="21" t="s">
        <v>22</v>
      </c>
      <c r="D95" s="15">
        <f t="shared" si="6"/>
        <v>45.15</v>
      </c>
      <c r="F95" s="14"/>
      <c r="G95" s="14">
        <v>16.86</v>
      </c>
      <c r="H95" s="14">
        <v>28.29</v>
      </c>
      <c r="I95" s="14"/>
    </row>
    <row r="96" spans="1:10" ht="15.5">
      <c r="A96" s="40"/>
      <c r="B96" s="7" t="s">
        <v>175</v>
      </c>
      <c r="C96" s="7" t="s">
        <v>35</v>
      </c>
      <c r="D96" s="15">
        <f t="shared" si="6"/>
        <v>30.63</v>
      </c>
      <c r="E96" s="14">
        <v>30.63</v>
      </c>
      <c r="F96" s="14"/>
      <c r="G96" s="14"/>
      <c r="I96" s="14"/>
    </row>
    <row r="97" spans="1:10" ht="15.5">
      <c r="A97" s="9"/>
      <c r="B97" s="21"/>
      <c r="C97" s="21"/>
      <c r="D97" s="15"/>
      <c r="F97" s="14"/>
      <c r="G97" s="14"/>
      <c r="I97" s="14"/>
    </row>
    <row r="98" spans="1:10" ht="15.5">
      <c r="A98" s="9"/>
      <c r="B98" s="21"/>
      <c r="C98" s="21"/>
      <c r="D98" s="15"/>
      <c r="F98" s="14"/>
      <c r="G98" s="14"/>
      <c r="I98" s="14"/>
    </row>
    <row r="99" spans="1:10" ht="15.5">
      <c r="A99" s="38" t="s">
        <v>8</v>
      </c>
      <c r="B99" s="7" t="s">
        <v>181</v>
      </c>
      <c r="C99" s="7" t="s">
        <v>35</v>
      </c>
      <c r="D99" s="15">
        <f t="shared" ref="D99:D105" si="7">SUM(E99:H99)-I99</f>
        <v>237.19199999999995</v>
      </c>
      <c r="E99" s="14">
        <v>65.459999999999994</v>
      </c>
      <c r="F99" s="14">
        <v>100</v>
      </c>
      <c r="G99" s="14">
        <v>39.159999999999997</v>
      </c>
      <c r="H99" s="14">
        <v>71.73</v>
      </c>
      <c r="I99" s="14">
        <v>39.158000000000001</v>
      </c>
      <c r="J99" s="21"/>
    </row>
    <row r="100" spans="1:10" ht="15.5">
      <c r="A100" s="39"/>
      <c r="B100" s="7" t="s">
        <v>88</v>
      </c>
      <c r="C100" s="7" t="s">
        <v>18</v>
      </c>
      <c r="D100" s="15">
        <f t="shared" si="7"/>
        <v>226.096</v>
      </c>
      <c r="E100" s="14">
        <v>65.56</v>
      </c>
      <c r="F100" s="14">
        <v>87.19</v>
      </c>
      <c r="G100" s="14">
        <v>73.349999999999994</v>
      </c>
      <c r="H100" s="14">
        <v>42.14</v>
      </c>
      <c r="I100" s="14">
        <v>42.143999999999998</v>
      </c>
      <c r="J100" s="21"/>
    </row>
    <row r="101" spans="1:10" ht="15.5">
      <c r="A101" s="39"/>
      <c r="B101" s="7" t="s">
        <v>58</v>
      </c>
      <c r="C101" s="7" t="s">
        <v>0</v>
      </c>
      <c r="D101" s="15">
        <f t="shared" si="7"/>
        <v>200</v>
      </c>
      <c r="E101" s="14">
        <v>100</v>
      </c>
      <c r="F101" s="14">
        <v>0</v>
      </c>
      <c r="G101" s="14"/>
      <c r="H101" s="14">
        <v>100</v>
      </c>
      <c r="I101" s="14"/>
      <c r="J101" s="21"/>
    </row>
    <row r="102" spans="1:10" ht="15.5">
      <c r="A102" s="39"/>
      <c r="B102" s="21" t="s">
        <v>473</v>
      </c>
      <c r="C102" s="21" t="s">
        <v>35</v>
      </c>
      <c r="D102" s="15">
        <f t="shared" si="7"/>
        <v>189.85</v>
      </c>
      <c r="F102" s="14"/>
      <c r="G102" s="14">
        <v>100</v>
      </c>
      <c r="H102" s="14">
        <v>89.85</v>
      </c>
      <c r="I102" s="14"/>
      <c r="J102" s="21"/>
    </row>
    <row r="103" spans="1:10" ht="15.5">
      <c r="A103" s="39"/>
      <c r="B103" s="7" t="s">
        <v>90</v>
      </c>
      <c r="C103" s="7" t="s">
        <v>20</v>
      </c>
      <c r="D103" s="15">
        <f t="shared" si="7"/>
        <v>108.72</v>
      </c>
      <c r="E103" s="14">
        <v>58.43</v>
      </c>
      <c r="F103" s="14">
        <v>50.29</v>
      </c>
      <c r="G103" s="14"/>
      <c r="I103" s="14"/>
      <c r="J103" s="21"/>
    </row>
    <row r="104" spans="1:10" ht="15.5">
      <c r="A104" s="42"/>
      <c r="B104" s="7" t="s">
        <v>47</v>
      </c>
      <c r="C104" s="7" t="s">
        <v>21</v>
      </c>
      <c r="D104" s="15">
        <f t="shared" si="7"/>
        <v>108.25999999999999</v>
      </c>
      <c r="E104" s="14">
        <v>29.33</v>
      </c>
      <c r="F104" s="14">
        <v>50.65</v>
      </c>
      <c r="G104" s="14">
        <v>28.28</v>
      </c>
      <c r="I104" s="14"/>
    </row>
    <row r="105" spans="1:10" ht="15.5">
      <c r="A105" s="42"/>
      <c r="B105" s="21" t="s">
        <v>491</v>
      </c>
      <c r="C105" s="21" t="s">
        <v>78</v>
      </c>
      <c r="D105" s="15">
        <f t="shared" si="7"/>
        <v>42.400000000000006</v>
      </c>
      <c r="F105" s="14"/>
      <c r="G105" s="14">
        <v>17.21</v>
      </c>
      <c r="H105" s="14">
        <v>25.19</v>
      </c>
      <c r="I105" s="14"/>
    </row>
    <row r="106" spans="1:10" ht="15.5">
      <c r="A106" s="17"/>
      <c r="B106" s="7"/>
      <c r="C106" s="7"/>
      <c r="D106" s="15"/>
      <c r="F106" s="14"/>
      <c r="G106" s="14"/>
      <c r="I106" s="14"/>
    </row>
    <row r="107" spans="1:10" ht="15.5">
      <c r="A107" s="9"/>
      <c r="B107" s="7"/>
      <c r="C107" s="7"/>
      <c r="D107" s="15"/>
      <c r="F107" s="14"/>
      <c r="G107" s="14"/>
      <c r="I107" s="14"/>
    </row>
    <row r="108" spans="1:10" ht="15.5">
      <c r="A108" s="38" t="s">
        <v>349</v>
      </c>
      <c r="B108" s="7" t="s">
        <v>178</v>
      </c>
      <c r="C108" s="7" t="s">
        <v>35</v>
      </c>
      <c r="D108" s="15">
        <f t="shared" ref="D108:D113" si="8">SUM(E108:H108)-I108</f>
        <v>280.47000000000003</v>
      </c>
      <c r="E108" s="14">
        <v>100</v>
      </c>
      <c r="F108" s="14">
        <v>100</v>
      </c>
      <c r="G108" s="14">
        <v>44.75</v>
      </c>
      <c r="H108" s="14">
        <v>80.47</v>
      </c>
      <c r="I108" s="14">
        <v>44.75</v>
      </c>
      <c r="J108" s="21"/>
    </row>
    <row r="109" spans="1:10" ht="15.5">
      <c r="A109" s="38"/>
      <c r="B109" s="7" t="s">
        <v>85</v>
      </c>
      <c r="C109" s="7" t="s">
        <v>78</v>
      </c>
      <c r="D109" s="15">
        <f t="shared" si="8"/>
        <v>270.036</v>
      </c>
      <c r="E109" s="14">
        <v>82.7</v>
      </c>
      <c r="F109" s="14">
        <v>93.27</v>
      </c>
      <c r="G109" s="14">
        <v>47.53</v>
      </c>
      <c r="H109" s="14">
        <v>94.07</v>
      </c>
      <c r="I109" s="14">
        <v>47.533999999999999</v>
      </c>
      <c r="J109" s="21"/>
    </row>
    <row r="110" spans="1:10" ht="15.5">
      <c r="A110" s="38"/>
      <c r="B110" s="7" t="s">
        <v>57</v>
      </c>
      <c r="C110" s="7" t="s">
        <v>0</v>
      </c>
      <c r="D110" s="15">
        <f t="shared" si="8"/>
        <v>269.67700000000002</v>
      </c>
      <c r="E110" s="14">
        <v>86.44</v>
      </c>
      <c r="F110" s="14">
        <v>83.24</v>
      </c>
      <c r="G110" s="14">
        <v>100</v>
      </c>
      <c r="H110" s="14">
        <v>75.510000000000005</v>
      </c>
      <c r="I110" s="14">
        <v>75.513000000000005</v>
      </c>
      <c r="J110" s="21"/>
    </row>
    <row r="111" spans="1:10" ht="15.5">
      <c r="A111" s="40"/>
      <c r="B111" s="21" t="s">
        <v>479</v>
      </c>
      <c r="C111" s="21" t="s">
        <v>480</v>
      </c>
      <c r="D111" s="15">
        <f t="shared" si="8"/>
        <v>184.74</v>
      </c>
      <c r="F111" s="14"/>
      <c r="G111" s="14">
        <v>84.74</v>
      </c>
      <c r="H111" s="14">
        <v>100</v>
      </c>
      <c r="I111" s="14"/>
      <c r="J111" s="21"/>
    </row>
    <row r="112" spans="1:10" ht="15.5">
      <c r="A112" s="40"/>
      <c r="B112" s="21" t="s">
        <v>482</v>
      </c>
      <c r="C112" s="21" t="s">
        <v>78</v>
      </c>
      <c r="D112" s="15">
        <f t="shared" si="8"/>
        <v>92.6</v>
      </c>
      <c r="F112" s="14"/>
      <c r="G112" s="14">
        <v>70.849999999999994</v>
      </c>
      <c r="H112" s="14">
        <v>21.75</v>
      </c>
      <c r="I112" s="14"/>
    </row>
    <row r="113" spans="1:10" ht="15.5">
      <c r="A113" s="40"/>
      <c r="B113" s="21" t="s">
        <v>625</v>
      </c>
      <c r="C113" s="21" t="s">
        <v>35</v>
      </c>
      <c r="D113" s="15">
        <f t="shared" si="8"/>
        <v>51.19</v>
      </c>
      <c r="F113" s="14"/>
      <c r="G113" s="14"/>
      <c r="H113" s="14">
        <v>51.19</v>
      </c>
      <c r="I113" s="14"/>
      <c r="J113" s="21"/>
    </row>
    <row r="114" spans="1:10" ht="15.5">
      <c r="A114" s="9"/>
      <c r="B114" s="8"/>
      <c r="C114" s="8"/>
      <c r="D114" s="15"/>
      <c r="F114" s="14"/>
      <c r="G114" s="14"/>
      <c r="I114" s="14"/>
      <c r="J114" s="21"/>
    </row>
    <row r="115" spans="1:10" ht="15.5">
      <c r="A115" s="9"/>
      <c r="B115" s="7"/>
      <c r="C115" s="7"/>
      <c r="D115" s="15"/>
      <c r="F115" s="14"/>
      <c r="G115" s="14"/>
      <c r="I115" s="14"/>
    </row>
    <row r="116" spans="1:10" ht="15.5">
      <c r="A116" s="38" t="s">
        <v>9</v>
      </c>
      <c r="B116" s="7" t="s">
        <v>87</v>
      </c>
      <c r="C116" s="7" t="s">
        <v>0</v>
      </c>
      <c r="D116" s="15">
        <f t="shared" ref="D116:D120" si="9">SUM(E116:H116)-I116</f>
        <v>200</v>
      </c>
      <c r="E116" s="14">
        <v>100</v>
      </c>
      <c r="F116" s="14"/>
      <c r="G116" s="14">
        <v>100</v>
      </c>
      <c r="I116" s="14"/>
    </row>
    <row r="117" spans="1:10" ht="15.5">
      <c r="A117" s="38"/>
      <c r="B117" s="21" t="s">
        <v>495</v>
      </c>
      <c r="C117" s="21" t="s">
        <v>35</v>
      </c>
      <c r="D117" s="15">
        <f>SUM(E117:H117)-I117</f>
        <v>183.47</v>
      </c>
      <c r="F117" s="14"/>
      <c r="G117" s="14">
        <v>83.47</v>
      </c>
      <c r="H117" s="14">
        <v>100</v>
      </c>
      <c r="I117" s="14"/>
    </row>
    <row r="118" spans="1:10" ht="15.5">
      <c r="A118" s="44"/>
      <c r="B118" s="21" t="s">
        <v>497</v>
      </c>
      <c r="C118" s="21" t="s">
        <v>498</v>
      </c>
      <c r="D118" s="15">
        <f t="shared" si="9"/>
        <v>29.65</v>
      </c>
      <c r="F118" s="14"/>
      <c r="G118" s="14">
        <v>29.65</v>
      </c>
      <c r="I118" s="14"/>
    </row>
    <row r="119" spans="1:10" ht="15.5">
      <c r="A119" s="44"/>
      <c r="B119" s="7" t="s">
        <v>84</v>
      </c>
      <c r="C119" s="7" t="s">
        <v>20</v>
      </c>
      <c r="D119" s="15">
        <f t="shared" si="9"/>
        <v>20.41</v>
      </c>
      <c r="E119" s="14">
        <v>20.41</v>
      </c>
      <c r="F119" s="14">
        <v>0</v>
      </c>
      <c r="G119" s="14"/>
      <c r="I119" s="14"/>
    </row>
    <row r="120" spans="1:10" ht="15.5">
      <c r="A120" s="44"/>
      <c r="B120" s="21" t="s">
        <v>500</v>
      </c>
      <c r="C120" s="21" t="s">
        <v>0</v>
      </c>
      <c r="D120" s="15">
        <f t="shared" si="9"/>
        <v>11.14</v>
      </c>
      <c r="F120" s="14"/>
      <c r="G120" s="14">
        <v>11.14</v>
      </c>
      <c r="I120" s="14"/>
    </row>
    <row r="121" spans="1:10" ht="15.5">
      <c r="A121" s="18"/>
      <c r="B121" s="7"/>
      <c r="C121" s="7"/>
      <c r="D121" s="15"/>
      <c r="F121" s="14"/>
      <c r="G121" s="14"/>
      <c r="I121" s="14"/>
    </row>
    <row r="122" spans="1:10" ht="15.5">
      <c r="A122" s="9"/>
      <c r="B122" s="7"/>
      <c r="C122" s="7"/>
      <c r="D122" s="15"/>
      <c r="F122" s="14"/>
      <c r="G122" s="14"/>
      <c r="I122" s="14"/>
    </row>
    <row r="123" spans="1:10" ht="15.5">
      <c r="A123" s="38" t="s">
        <v>10</v>
      </c>
      <c r="B123" s="7" t="s">
        <v>190</v>
      </c>
      <c r="C123" s="7" t="s">
        <v>191</v>
      </c>
      <c r="D123" s="15">
        <f t="shared" ref="D123:D138" si="10">SUM(E123:H123)-I123</f>
        <v>300</v>
      </c>
      <c r="E123" s="14">
        <v>100</v>
      </c>
      <c r="F123" s="14">
        <v>100</v>
      </c>
      <c r="G123" s="14"/>
      <c r="H123" s="14">
        <v>100</v>
      </c>
      <c r="I123" s="14"/>
      <c r="J123" s="21"/>
    </row>
    <row r="124" spans="1:10" ht="15.5">
      <c r="A124" s="38"/>
      <c r="B124" s="7" t="s">
        <v>82</v>
      </c>
      <c r="C124" s="7" t="s">
        <v>35</v>
      </c>
      <c r="D124" s="15">
        <f t="shared" si="10"/>
        <v>230.07</v>
      </c>
      <c r="E124" s="14">
        <v>84.04</v>
      </c>
      <c r="F124" s="14">
        <v>82.74</v>
      </c>
      <c r="G124" s="14"/>
      <c r="H124" s="14">
        <v>63.29</v>
      </c>
      <c r="I124" s="14"/>
      <c r="J124" s="21"/>
    </row>
    <row r="125" spans="1:10" ht="15.5">
      <c r="A125" s="38"/>
      <c r="B125" s="7" t="s">
        <v>55</v>
      </c>
      <c r="C125" s="7" t="s">
        <v>35</v>
      </c>
      <c r="D125" s="15">
        <f t="shared" si="10"/>
        <v>212.67</v>
      </c>
      <c r="E125" s="14">
        <v>62.27</v>
      </c>
      <c r="F125" s="14">
        <v>79.08</v>
      </c>
      <c r="G125" s="14">
        <v>71.319999999999993</v>
      </c>
      <c r="H125" s="14">
        <v>36.369999999999997</v>
      </c>
      <c r="I125" s="14">
        <v>36.369999999999997</v>
      </c>
      <c r="J125" s="21"/>
    </row>
    <row r="126" spans="1:10" ht="15.5">
      <c r="A126" s="38"/>
      <c r="B126" s="7" t="s">
        <v>194</v>
      </c>
      <c r="C126" s="7" t="s">
        <v>0</v>
      </c>
      <c r="D126" s="15">
        <f t="shared" si="10"/>
        <v>206.83600000000001</v>
      </c>
      <c r="E126" s="14">
        <v>76.650000000000006</v>
      </c>
      <c r="F126" s="14">
        <v>65.790000000000006</v>
      </c>
      <c r="G126" s="14">
        <v>64.400000000000006</v>
      </c>
      <c r="H126" s="14">
        <v>54.63</v>
      </c>
      <c r="I126" s="14">
        <v>54.634</v>
      </c>
      <c r="J126" s="21"/>
    </row>
    <row r="127" spans="1:10" ht="15.5">
      <c r="A127" s="38"/>
      <c r="B127" s="7" t="s">
        <v>298</v>
      </c>
      <c r="C127" s="7" t="s">
        <v>78</v>
      </c>
      <c r="D127" s="15">
        <f t="shared" si="10"/>
        <v>141.60000000000002</v>
      </c>
      <c r="F127" s="14">
        <v>67.760000000000005</v>
      </c>
      <c r="G127" s="14">
        <v>73.84</v>
      </c>
      <c r="I127" s="14"/>
      <c r="J127" s="21"/>
    </row>
    <row r="128" spans="1:10" ht="15.5">
      <c r="A128" s="38"/>
      <c r="B128" s="7" t="s">
        <v>52</v>
      </c>
      <c r="C128" s="7" t="s">
        <v>0</v>
      </c>
      <c r="D128" s="15">
        <f t="shared" si="10"/>
        <v>117.61000000000001</v>
      </c>
      <c r="E128" s="14">
        <v>72.34</v>
      </c>
      <c r="F128" s="14">
        <v>45.27</v>
      </c>
      <c r="G128" s="14"/>
      <c r="I128" s="14"/>
    </row>
    <row r="129" spans="1:9" ht="15.5">
      <c r="A129" s="38"/>
      <c r="B129" s="21" t="s">
        <v>502</v>
      </c>
      <c r="C129" s="21" t="s">
        <v>78</v>
      </c>
      <c r="D129" s="15">
        <f t="shared" si="10"/>
        <v>100</v>
      </c>
      <c r="F129" s="14"/>
      <c r="G129" s="14">
        <v>100</v>
      </c>
      <c r="I129" s="14"/>
    </row>
    <row r="130" spans="1:9" ht="15.5">
      <c r="A130" s="38"/>
      <c r="B130" s="7" t="s">
        <v>67</v>
      </c>
      <c r="C130" s="7" t="s">
        <v>22</v>
      </c>
      <c r="D130" s="15">
        <f t="shared" si="10"/>
        <v>96.330000000000013</v>
      </c>
      <c r="E130" s="14">
        <v>36.020000000000003</v>
      </c>
      <c r="F130" s="14"/>
      <c r="G130" s="14">
        <v>60.31</v>
      </c>
      <c r="I130" s="14"/>
    </row>
    <row r="131" spans="1:9" ht="15.5">
      <c r="A131" s="38"/>
      <c r="B131" s="7" t="s">
        <v>51</v>
      </c>
      <c r="C131" s="7" t="s">
        <v>20</v>
      </c>
      <c r="D131" s="15">
        <f t="shared" si="10"/>
        <v>91.04</v>
      </c>
      <c r="E131" s="14">
        <v>91.04</v>
      </c>
      <c r="F131" s="14"/>
      <c r="G131" s="14"/>
      <c r="I131" s="14"/>
    </row>
    <row r="132" spans="1:9" ht="15.5">
      <c r="A132" s="38"/>
      <c r="B132" s="7" t="s">
        <v>299</v>
      </c>
      <c r="C132" s="7" t="s">
        <v>35</v>
      </c>
      <c r="D132" s="15">
        <f t="shared" si="10"/>
        <v>86.22</v>
      </c>
      <c r="F132" s="14">
        <v>42.62</v>
      </c>
      <c r="G132" s="14"/>
      <c r="H132" s="14">
        <v>43.6</v>
      </c>
      <c r="I132" s="14"/>
    </row>
    <row r="133" spans="1:9" ht="15.5">
      <c r="A133" s="38"/>
      <c r="B133" s="7" t="s">
        <v>50</v>
      </c>
      <c r="C133" s="7" t="s">
        <v>0</v>
      </c>
      <c r="D133" s="15">
        <f t="shared" si="10"/>
        <v>83.33</v>
      </c>
      <c r="E133" s="14">
        <v>52.27</v>
      </c>
      <c r="F133" s="14">
        <v>31.06</v>
      </c>
      <c r="G133" s="14"/>
      <c r="I133" s="14"/>
    </row>
    <row r="134" spans="1:9" ht="15.5">
      <c r="A134" s="38"/>
      <c r="B134" s="21" t="s">
        <v>504</v>
      </c>
      <c r="C134" s="21" t="s">
        <v>35</v>
      </c>
      <c r="D134" s="15">
        <f t="shared" si="10"/>
        <v>79.16</v>
      </c>
      <c r="F134" s="14"/>
      <c r="G134" s="14">
        <v>79.16</v>
      </c>
      <c r="I134" s="14"/>
    </row>
    <row r="135" spans="1:9" ht="15.5">
      <c r="A135" s="42"/>
      <c r="B135" s="7" t="s">
        <v>89</v>
      </c>
      <c r="C135" s="7" t="s">
        <v>18</v>
      </c>
      <c r="D135" s="15">
        <f t="shared" si="10"/>
        <v>53.54</v>
      </c>
      <c r="E135" s="14">
        <v>53.54</v>
      </c>
      <c r="F135" s="14"/>
      <c r="G135" s="14"/>
      <c r="I135" s="14"/>
    </row>
    <row r="136" spans="1:9" ht="15.5">
      <c r="A136" s="42"/>
      <c r="B136" s="7" t="s">
        <v>54</v>
      </c>
      <c r="C136" s="7" t="s">
        <v>22</v>
      </c>
      <c r="D136" s="15">
        <f t="shared" si="10"/>
        <v>50.62</v>
      </c>
      <c r="E136" s="14">
        <v>50.62</v>
      </c>
      <c r="F136" s="14"/>
      <c r="G136" s="14"/>
      <c r="I136" s="14"/>
    </row>
    <row r="137" spans="1:9" ht="15.5">
      <c r="A137" s="42"/>
      <c r="B137" s="21" t="s">
        <v>630</v>
      </c>
      <c r="C137" s="7" t="s">
        <v>22</v>
      </c>
      <c r="D137" s="15">
        <f t="shared" si="10"/>
        <v>16.8</v>
      </c>
      <c r="F137" s="14"/>
      <c r="G137" s="14"/>
      <c r="H137" s="14">
        <v>16.8</v>
      </c>
      <c r="I137" s="14"/>
    </row>
    <row r="138" spans="1:9" ht="15.5">
      <c r="A138" s="42"/>
      <c r="B138" s="21" t="s">
        <v>631</v>
      </c>
      <c r="C138" s="7" t="s">
        <v>35</v>
      </c>
      <c r="D138" s="15">
        <f t="shared" si="10"/>
        <v>0</v>
      </c>
      <c r="F138" s="14"/>
      <c r="G138" s="14"/>
      <c r="H138" s="14">
        <v>0</v>
      </c>
      <c r="I138" s="14"/>
    </row>
    <row r="139" spans="1:9" ht="15.5">
      <c r="A139" s="9"/>
      <c r="B139" s="7"/>
      <c r="C139" s="7"/>
      <c r="D139" s="15"/>
      <c r="F139" s="14"/>
      <c r="G139" s="14"/>
      <c r="I139" s="14"/>
    </row>
    <row r="140" spans="1:9" ht="15.5">
      <c r="A140" s="9"/>
      <c r="B140" s="7"/>
      <c r="C140" s="7"/>
      <c r="D140" s="15"/>
      <c r="F140" s="14"/>
      <c r="G140" s="14"/>
      <c r="I140" s="14"/>
    </row>
    <row r="141" spans="1:9" ht="15.5">
      <c r="A141" s="38" t="s">
        <v>74</v>
      </c>
      <c r="B141" s="7" t="s">
        <v>83</v>
      </c>
      <c r="C141" s="7" t="s">
        <v>0</v>
      </c>
      <c r="D141" s="15">
        <f t="shared" ref="D141:D154" si="11">SUM(E141:H141)-I141</f>
        <v>182.38</v>
      </c>
      <c r="E141" s="14">
        <v>83.74</v>
      </c>
      <c r="F141" s="14"/>
      <c r="G141" s="14">
        <v>65</v>
      </c>
      <c r="H141" s="14">
        <v>33.64</v>
      </c>
      <c r="I141" s="14"/>
    </row>
    <row r="142" spans="1:9" ht="15.5">
      <c r="A142" s="38"/>
      <c r="B142" s="7" t="s">
        <v>49</v>
      </c>
      <c r="C142" s="7" t="s">
        <v>0</v>
      </c>
      <c r="D142" s="15">
        <f t="shared" si="11"/>
        <v>162.93</v>
      </c>
      <c r="E142" s="14">
        <v>100</v>
      </c>
      <c r="F142" s="14"/>
      <c r="G142" s="14">
        <v>62.93</v>
      </c>
      <c r="H142" s="14">
        <v>0</v>
      </c>
      <c r="I142" s="14"/>
    </row>
    <row r="143" spans="1:9" ht="15.5">
      <c r="A143" s="38"/>
      <c r="B143" s="7" t="s">
        <v>59</v>
      </c>
      <c r="C143" s="7" t="s">
        <v>0</v>
      </c>
      <c r="D143" s="15">
        <f t="shared" si="11"/>
        <v>144.03</v>
      </c>
      <c r="E143" s="14">
        <v>84.8</v>
      </c>
      <c r="F143" s="14">
        <v>59.23</v>
      </c>
      <c r="G143" s="14">
        <v>0</v>
      </c>
      <c r="I143" s="14"/>
    </row>
    <row r="144" spans="1:9" ht="15.5">
      <c r="A144" s="38"/>
      <c r="B144" s="7" t="s">
        <v>308</v>
      </c>
      <c r="C144" s="7" t="s">
        <v>0</v>
      </c>
      <c r="D144" s="15">
        <f t="shared" si="11"/>
        <v>100</v>
      </c>
      <c r="F144" s="14">
        <v>100</v>
      </c>
      <c r="G144" s="14"/>
      <c r="I144" s="14"/>
    </row>
    <row r="145" spans="1:10" ht="15.5">
      <c r="A145" s="38"/>
      <c r="B145" s="21" t="s">
        <v>512</v>
      </c>
      <c r="C145" s="21" t="s">
        <v>35</v>
      </c>
      <c r="D145" s="15">
        <f t="shared" si="11"/>
        <v>100</v>
      </c>
      <c r="F145" s="14"/>
      <c r="G145" s="14">
        <v>100</v>
      </c>
      <c r="I145" s="14"/>
    </row>
    <row r="146" spans="1:10" ht="15.5">
      <c r="A146" s="38"/>
      <c r="B146" s="21" t="s">
        <v>98</v>
      </c>
      <c r="C146" s="21" t="s">
        <v>372</v>
      </c>
      <c r="D146" s="15">
        <f t="shared" si="11"/>
        <v>100</v>
      </c>
      <c r="F146" s="14"/>
      <c r="G146" s="14"/>
      <c r="H146" s="14">
        <v>100</v>
      </c>
      <c r="I146" s="14"/>
      <c r="J146" s="21"/>
    </row>
    <row r="147" spans="1:10" ht="15.5">
      <c r="A147" s="42"/>
      <c r="B147" s="7" t="s">
        <v>73</v>
      </c>
      <c r="C147" s="7" t="s">
        <v>35</v>
      </c>
      <c r="D147" s="15">
        <f t="shared" si="11"/>
        <v>82.6</v>
      </c>
      <c r="E147" s="14">
        <v>82.6</v>
      </c>
      <c r="F147" s="14"/>
      <c r="G147" s="14"/>
      <c r="I147" s="14"/>
      <c r="J147" s="21"/>
    </row>
    <row r="148" spans="1:10" ht="15.5">
      <c r="A148" s="42"/>
      <c r="B148" s="21" t="s">
        <v>273</v>
      </c>
      <c r="C148" s="21" t="s">
        <v>21</v>
      </c>
      <c r="D148" s="15">
        <f t="shared" si="11"/>
        <v>80.25</v>
      </c>
      <c r="F148" s="14"/>
      <c r="G148" s="14"/>
      <c r="H148" s="14">
        <v>80.25</v>
      </c>
      <c r="I148" s="14"/>
    </row>
    <row r="149" spans="1:10" ht="15.5">
      <c r="A149" s="42"/>
      <c r="B149" s="21" t="s">
        <v>514</v>
      </c>
      <c r="C149" s="21" t="s">
        <v>0</v>
      </c>
      <c r="D149" s="15">
        <f t="shared" si="11"/>
        <v>73.55</v>
      </c>
      <c r="F149" s="14"/>
      <c r="G149" s="14">
        <v>73.55</v>
      </c>
      <c r="I149" s="14"/>
    </row>
    <row r="150" spans="1:10" ht="15.5">
      <c r="A150" s="42"/>
      <c r="B150" s="7" t="s">
        <v>309</v>
      </c>
      <c r="C150" s="7" t="s">
        <v>35</v>
      </c>
      <c r="D150" s="15">
        <f t="shared" si="11"/>
        <v>66.42</v>
      </c>
      <c r="F150" s="14">
        <v>66.42</v>
      </c>
      <c r="G150" s="14"/>
      <c r="I150" s="14"/>
    </row>
    <row r="151" spans="1:10" ht="15.5">
      <c r="A151" s="42"/>
      <c r="B151" s="21" t="s">
        <v>632</v>
      </c>
      <c r="C151" s="21" t="s">
        <v>35</v>
      </c>
      <c r="D151" s="15">
        <f t="shared" si="11"/>
        <v>53.91</v>
      </c>
      <c r="F151" s="14"/>
      <c r="G151" s="14"/>
      <c r="H151" s="14">
        <v>53.91</v>
      </c>
      <c r="I151" s="14"/>
    </row>
    <row r="152" spans="1:10" ht="15.5">
      <c r="A152" s="42"/>
      <c r="B152" s="21" t="s">
        <v>173</v>
      </c>
      <c r="C152" s="21" t="s">
        <v>18</v>
      </c>
      <c r="D152" s="15">
        <f t="shared" si="11"/>
        <v>51.25</v>
      </c>
      <c r="F152" s="14"/>
      <c r="G152" s="14"/>
      <c r="H152" s="14">
        <v>51.25</v>
      </c>
      <c r="I152" s="14"/>
    </row>
    <row r="153" spans="1:10" ht="15.5">
      <c r="A153" s="42"/>
      <c r="B153" s="21" t="s">
        <v>47</v>
      </c>
      <c r="C153" s="21" t="s">
        <v>21</v>
      </c>
      <c r="D153" s="15">
        <f t="shared" si="11"/>
        <v>47.27</v>
      </c>
      <c r="F153" s="14"/>
      <c r="G153" s="14"/>
      <c r="H153" s="14">
        <v>47.27</v>
      </c>
      <c r="I153" s="14"/>
    </row>
    <row r="154" spans="1:10" ht="15.5">
      <c r="A154" s="42"/>
      <c r="B154" s="21" t="s">
        <v>519</v>
      </c>
      <c r="C154" s="21" t="s">
        <v>0</v>
      </c>
      <c r="D154" s="15">
        <f t="shared" si="11"/>
        <v>19.350000000000001</v>
      </c>
      <c r="F154" s="14"/>
      <c r="G154" s="14">
        <v>19.350000000000001</v>
      </c>
      <c r="I154" s="14"/>
    </row>
    <row r="155" spans="1:10" ht="15.5">
      <c r="A155" s="30"/>
      <c r="B155" s="21"/>
      <c r="C155" s="21"/>
      <c r="D155" s="15"/>
      <c r="F155" s="14"/>
      <c r="G155" s="14"/>
      <c r="I155" s="14"/>
    </row>
    <row r="156" spans="1:10" ht="15.5">
      <c r="A156" s="30"/>
      <c r="B156" s="7"/>
      <c r="C156" s="7"/>
      <c r="D156" s="15"/>
      <c r="F156" s="14"/>
      <c r="G156" s="14"/>
      <c r="I156" s="14"/>
    </row>
    <row r="157" spans="1:10" ht="15.5">
      <c r="A157" s="38" t="s">
        <v>205</v>
      </c>
      <c r="B157" s="7" t="s">
        <v>206</v>
      </c>
      <c r="C157" s="7" t="s">
        <v>0</v>
      </c>
      <c r="D157" s="15">
        <f t="shared" ref="D157:D164" si="12">SUM(E157:H157)-I157</f>
        <v>272.09000000000003</v>
      </c>
      <c r="E157" s="14">
        <v>100</v>
      </c>
      <c r="F157" s="14">
        <v>62.6</v>
      </c>
      <c r="G157" s="14">
        <v>100</v>
      </c>
      <c r="H157" s="14">
        <v>72.09</v>
      </c>
      <c r="I157" s="14">
        <v>62.6</v>
      </c>
      <c r="J157" s="21"/>
    </row>
    <row r="158" spans="1:10" ht="15.5">
      <c r="A158" s="38"/>
      <c r="B158" s="7" t="s">
        <v>212</v>
      </c>
      <c r="C158" s="7" t="s">
        <v>22</v>
      </c>
      <c r="D158" s="15">
        <f t="shared" si="12"/>
        <v>261.73899999999998</v>
      </c>
      <c r="E158" s="14">
        <v>63.98</v>
      </c>
      <c r="F158" s="14">
        <v>100</v>
      </c>
      <c r="G158" s="14">
        <v>97.76</v>
      </c>
      <c r="H158" s="14">
        <v>57.91</v>
      </c>
      <c r="I158" s="14">
        <v>57.911000000000001</v>
      </c>
      <c r="J158" s="21"/>
    </row>
    <row r="159" spans="1:10" ht="15.5">
      <c r="A159" s="38"/>
      <c r="B159" s="7" t="s">
        <v>208</v>
      </c>
      <c r="C159" s="7" t="s">
        <v>35</v>
      </c>
      <c r="D159" s="15">
        <f t="shared" si="12"/>
        <v>199.87800000000001</v>
      </c>
      <c r="E159" s="14">
        <v>79.959999999999994</v>
      </c>
      <c r="F159" s="14">
        <v>78.48</v>
      </c>
      <c r="G159" s="14">
        <v>41.44</v>
      </c>
      <c r="H159" s="14">
        <v>14.74</v>
      </c>
      <c r="I159" s="14">
        <v>14.742000000000001</v>
      </c>
      <c r="J159" s="21"/>
    </row>
    <row r="160" spans="1:10" ht="15.5">
      <c r="A160" s="38"/>
      <c r="B160" s="7" t="s">
        <v>312</v>
      </c>
      <c r="C160" s="7" t="s">
        <v>35</v>
      </c>
      <c r="D160" s="15">
        <f t="shared" si="12"/>
        <v>111.03999999999999</v>
      </c>
      <c r="F160" s="14">
        <v>79.03</v>
      </c>
      <c r="G160" s="14"/>
      <c r="H160" s="14">
        <v>32.01</v>
      </c>
      <c r="I160" s="14"/>
    </row>
    <row r="161" spans="1:10" ht="15.5">
      <c r="A161" s="38"/>
      <c r="B161" s="21" t="s">
        <v>528</v>
      </c>
      <c r="C161" s="21" t="s">
        <v>35</v>
      </c>
      <c r="D161" s="15">
        <f t="shared" si="12"/>
        <v>100</v>
      </c>
      <c r="F161" s="14"/>
      <c r="G161" s="14">
        <v>0</v>
      </c>
      <c r="H161" s="14">
        <v>100</v>
      </c>
      <c r="I161" s="14"/>
      <c r="J161" s="21"/>
    </row>
    <row r="162" spans="1:10" ht="15.5">
      <c r="A162" s="40"/>
      <c r="B162" s="7" t="s">
        <v>210</v>
      </c>
      <c r="C162" s="7" t="s">
        <v>19</v>
      </c>
      <c r="D162" s="15">
        <f t="shared" si="12"/>
        <v>66.95</v>
      </c>
      <c r="E162" s="14">
        <v>66.95</v>
      </c>
      <c r="F162" s="14"/>
      <c r="G162" s="14"/>
      <c r="I162" s="14"/>
      <c r="J162" s="21"/>
    </row>
    <row r="163" spans="1:10" ht="15.5">
      <c r="A163" s="40"/>
      <c r="B163" s="21" t="s">
        <v>634</v>
      </c>
      <c r="C163" s="7" t="s">
        <v>0</v>
      </c>
      <c r="D163" s="15">
        <f t="shared" si="12"/>
        <v>34.78</v>
      </c>
      <c r="F163" s="14"/>
      <c r="G163" s="14"/>
      <c r="H163" s="14">
        <v>34.78</v>
      </c>
      <c r="I163" s="14"/>
      <c r="J163" s="21"/>
    </row>
    <row r="164" spans="1:10" ht="15.5">
      <c r="A164" s="40"/>
      <c r="B164" s="21" t="s">
        <v>635</v>
      </c>
      <c r="C164" s="7" t="s">
        <v>35</v>
      </c>
      <c r="D164" s="15">
        <f t="shared" si="12"/>
        <v>12.88</v>
      </c>
      <c r="F164" s="14"/>
      <c r="G164" s="14"/>
      <c r="H164" s="14">
        <v>12.88</v>
      </c>
      <c r="I164" s="14"/>
      <c r="J164" s="21"/>
    </row>
    <row r="165" spans="1:10" ht="15.5">
      <c r="A165" s="9"/>
      <c r="B165" s="21"/>
      <c r="C165" s="21"/>
      <c r="D165" s="15"/>
      <c r="F165" s="14"/>
      <c r="G165" s="14"/>
      <c r="I165" s="14"/>
      <c r="J165" s="21"/>
    </row>
    <row r="166" spans="1:10" ht="15.5">
      <c r="A166" s="9"/>
      <c r="B166" s="7"/>
      <c r="C166" s="7"/>
      <c r="D166" s="15"/>
      <c r="F166" s="14"/>
      <c r="G166" s="14"/>
      <c r="I166" s="14"/>
    </row>
    <row r="167" spans="1:10" ht="15.5">
      <c r="A167" s="38" t="s">
        <v>352</v>
      </c>
      <c r="B167" s="7" t="s">
        <v>80</v>
      </c>
      <c r="C167" s="7" t="s">
        <v>35</v>
      </c>
      <c r="D167" s="15">
        <f t="shared" ref="D167:D173" si="13">SUM(E167:H167)-I167</f>
        <v>282.79000000000008</v>
      </c>
      <c r="E167" s="14">
        <v>100</v>
      </c>
      <c r="F167" s="14">
        <v>82.79</v>
      </c>
      <c r="G167" s="14">
        <v>100</v>
      </c>
      <c r="H167" s="14">
        <v>80.66</v>
      </c>
      <c r="I167" s="14">
        <v>80.66</v>
      </c>
    </row>
    <row r="168" spans="1:10" ht="15.5">
      <c r="A168" s="38"/>
      <c r="B168" s="21" t="s">
        <v>532</v>
      </c>
      <c r="C168" s="21" t="s">
        <v>35</v>
      </c>
      <c r="D168" s="15">
        <f t="shared" si="13"/>
        <v>176.56</v>
      </c>
      <c r="F168" s="14"/>
      <c r="G168" s="14">
        <v>76.56</v>
      </c>
      <c r="H168" s="14">
        <v>100</v>
      </c>
      <c r="I168" s="14"/>
    </row>
    <row r="169" spans="1:10" ht="15.5">
      <c r="A169" s="38"/>
      <c r="B169" s="7" t="s">
        <v>216</v>
      </c>
      <c r="C169" s="7" t="s">
        <v>0</v>
      </c>
      <c r="D169" s="15">
        <f t="shared" si="13"/>
        <v>167.71999999999997</v>
      </c>
      <c r="E169" s="14">
        <v>54.94</v>
      </c>
      <c r="F169" s="14">
        <v>55.23</v>
      </c>
      <c r="G169" s="14">
        <v>57.55</v>
      </c>
      <c r="I169" s="14"/>
    </row>
    <row r="170" spans="1:10" ht="15.5">
      <c r="A170" s="38"/>
      <c r="B170" s="7" t="s">
        <v>214</v>
      </c>
      <c r="C170" s="7" t="s">
        <v>35</v>
      </c>
      <c r="D170" s="15">
        <f t="shared" si="13"/>
        <v>160.97</v>
      </c>
      <c r="E170" s="14">
        <v>60.97</v>
      </c>
      <c r="F170" s="14">
        <v>100</v>
      </c>
      <c r="G170" s="14"/>
      <c r="I170" s="14"/>
    </row>
    <row r="171" spans="1:10" ht="15.5">
      <c r="A171" s="40"/>
      <c r="B171" s="21" t="s">
        <v>637</v>
      </c>
      <c r="C171" s="7" t="s">
        <v>35</v>
      </c>
      <c r="D171" s="15">
        <f t="shared" si="13"/>
        <v>89.01</v>
      </c>
      <c r="F171" s="14"/>
      <c r="G171" s="14"/>
      <c r="H171" s="14">
        <v>89.01</v>
      </c>
      <c r="I171" s="14"/>
    </row>
    <row r="172" spans="1:10" ht="15.5">
      <c r="A172" s="40"/>
      <c r="B172" s="7" t="s">
        <v>217</v>
      </c>
      <c r="C172" s="7" t="s">
        <v>35</v>
      </c>
      <c r="D172" s="15">
        <f t="shared" si="13"/>
        <v>40.67</v>
      </c>
      <c r="E172" s="14">
        <v>15.63</v>
      </c>
      <c r="F172" s="14">
        <v>25.04</v>
      </c>
      <c r="G172" s="14"/>
      <c r="I172" s="14"/>
    </row>
    <row r="173" spans="1:10" ht="15.5">
      <c r="A173" s="40"/>
      <c r="B173" s="21" t="s">
        <v>540</v>
      </c>
      <c r="C173" s="21" t="s">
        <v>18</v>
      </c>
      <c r="D173" s="15">
        <f t="shared" si="13"/>
        <v>30.23</v>
      </c>
      <c r="F173" s="14"/>
      <c r="G173" s="14">
        <v>30.23</v>
      </c>
      <c r="I173" s="14"/>
    </row>
    <row r="174" spans="1:10" ht="15.5">
      <c r="A174" s="9"/>
      <c r="B174" s="21"/>
      <c r="C174" s="21"/>
      <c r="D174" s="15"/>
      <c r="F174" s="14"/>
      <c r="G174" s="14"/>
      <c r="I174" s="14"/>
    </row>
    <row r="175" spans="1:10" ht="15.5">
      <c r="A175" s="9"/>
      <c r="B175" s="7"/>
      <c r="C175" s="7"/>
      <c r="D175" s="15"/>
      <c r="F175" s="14"/>
      <c r="G175" s="14"/>
      <c r="I175" s="14"/>
    </row>
    <row r="176" spans="1:10" ht="15.5">
      <c r="A176" s="38" t="s">
        <v>353</v>
      </c>
      <c r="B176" s="7" t="s">
        <v>43</v>
      </c>
      <c r="C176" s="7" t="s">
        <v>35</v>
      </c>
      <c r="D176" s="15">
        <f t="shared" ref="D176:D185" si="14">SUM(E176:H176)-I176</f>
        <v>300</v>
      </c>
      <c r="E176" s="14">
        <v>100</v>
      </c>
      <c r="F176" s="14">
        <v>100</v>
      </c>
      <c r="G176" s="14">
        <v>100</v>
      </c>
      <c r="H176" s="14">
        <v>100</v>
      </c>
      <c r="I176" s="14">
        <v>100</v>
      </c>
      <c r="J176" s="21"/>
    </row>
    <row r="177" spans="1:10" ht="15.5">
      <c r="A177" s="39"/>
      <c r="B177" s="7" t="s">
        <v>45</v>
      </c>
      <c r="C177" s="7" t="s">
        <v>0</v>
      </c>
      <c r="D177" s="15">
        <f t="shared" si="14"/>
        <v>231.63</v>
      </c>
      <c r="E177" s="14">
        <v>80.739999999999995</v>
      </c>
      <c r="F177" s="14">
        <v>86.82</v>
      </c>
      <c r="G177" s="14">
        <v>64.069999999999993</v>
      </c>
      <c r="I177" s="14"/>
    </row>
    <row r="178" spans="1:10" ht="15.5">
      <c r="A178" s="39"/>
      <c r="B178" s="7" t="s">
        <v>44</v>
      </c>
      <c r="C178" s="7" t="s">
        <v>22</v>
      </c>
      <c r="D178" s="15">
        <f t="shared" si="14"/>
        <v>89.759999999999991</v>
      </c>
      <c r="E178" s="14">
        <v>51.37</v>
      </c>
      <c r="F178" s="14">
        <v>38.39</v>
      </c>
      <c r="G178" s="14"/>
      <c r="I178" s="14"/>
      <c r="J178" s="21"/>
    </row>
    <row r="179" spans="1:10" ht="15.5">
      <c r="A179" s="40"/>
      <c r="B179" s="21" t="s">
        <v>538</v>
      </c>
      <c r="C179" s="21" t="s">
        <v>22</v>
      </c>
      <c r="D179" s="15">
        <f t="shared" si="14"/>
        <v>50.38</v>
      </c>
      <c r="F179" s="14"/>
      <c r="G179" s="14">
        <v>50.38</v>
      </c>
      <c r="H179" s="14">
        <v>0</v>
      </c>
      <c r="I179" s="14"/>
    </row>
    <row r="180" spans="1:10" ht="15.5">
      <c r="A180" s="40"/>
      <c r="B180" s="21" t="s">
        <v>638</v>
      </c>
      <c r="C180" s="21" t="s">
        <v>22</v>
      </c>
      <c r="D180" s="15">
        <f t="shared" si="14"/>
        <v>38.28</v>
      </c>
      <c r="F180" s="14"/>
      <c r="G180" s="14"/>
      <c r="H180" s="14">
        <v>38.28</v>
      </c>
      <c r="I180" s="14"/>
    </row>
    <row r="181" spans="1:10" ht="15.5">
      <c r="A181" s="9"/>
      <c r="B181" s="21"/>
      <c r="C181" s="21"/>
      <c r="D181" s="15"/>
      <c r="F181" s="14"/>
      <c r="G181" s="14"/>
      <c r="I181" s="14"/>
    </row>
    <row r="182" spans="1:10" ht="15.5">
      <c r="A182" s="9"/>
      <c r="B182" s="7"/>
      <c r="C182" s="7"/>
      <c r="D182" s="15"/>
      <c r="F182" s="14"/>
      <c r="G182" s="14"/>
      <c r="I182" s="14"/>
    </row>
    <row r="183" spans="1:10" ht="15.5">
      <c r="A183" s="38" t="s">
        <v>354</v>
      </c>
      <c r="B183" s="37" t="s">
        <v>42</v>
      </c>
      <c r="C183" s="37" t="s">
        <v>78</v>
      </c>
      <c r="D183" s="15">
        <f t="shared" si="14"/>
        <v>299.99599999999998</v>
      </c>
      <c r="E183" s="14">
        <v>100</v>
      </c>
      <c r="F183" s="14">
        <v>100</v>
      </c>
      <c r="G183" s="14">
        <v>100</v>
      </c>
      <c r="H183" s="14">
        <v>72.02</v>
      </c>
      <c r="I183" s="14">
        <v>72.024000000000001</v>
      </c>
    </row>
    <row r="184" spans="1:10" ht="15.5">
      <c r="A184" s="42"/>
      <c r="B184" s="21" t="s">
        <v>601</v>
      </c>
      <c r="C184" s="21" t="s">
        <v>22</v>
      </c>
      <c r="D184" s="15">
        <f t="shared" si="14"/>
        <v>129.38</v>
      </c>
      <c r="F184" s="14"/>
      <c r="G184" s="14">
        <v>62.11</v>
      </c>
      <c r="H184" s="14">
        <v>67.27</v>
      </c>
      <c r="I184" s="14"/>
      <c r="J184" s="21"/>
    </row>
    <row r="185" spans="1:10" ht="15.5">
      <c r="A185" s="42"/>
      <c r="B185" s="21" t="s">
        <v>640</v>
      </c>
      <c r="C185" s="21" t="s">
        <v>18</v>
      </c>
      <c r="D185" s="15">
        <f t="shared" si="14"/>
        <v>100</v>
      </c>
      <c r="F185" s="14"/>
      <c r="G185" s="14"/>
      <c r="H185" s="14">
        <v>100</v>
      </c>
      <c r="I185" s="14"/>
      <c r="J185" s="21"/>
    </row>
    <row r="186" spans="1:10" ht="15.5">
      <c r="A186" s="9"/>
      <c r="B186" s="21"/>
      <c r="C186" s="21"/>
      <c r="D186" s="15"/>
      <c r="F186" s="14"/>
      <c r="G186" s="14"/>
      <c r="I186" s="14"/>
      <c r="J186" s="21"/>
    </row>
    <row r="187" spans="1:10" ht="15.5">
      <c r="A187" s="9"/>
      <c r="B187" s="7"/>
      <c r="C187" s="7"/>
      <c r="D187" s="15"/>
      <c r="F187" s="14"/>
      <c r="G187" s="14"/>
      <c r="I187" s="14"/>
    </row>
    <row r="188" spans="1:10" ht="15.5">
      <c r="A188" s="38" t="s">
        <v>355</v>
      </c>
      <c r="B188" s="7" t="s">
        <v>40</v>
      </c>
      <c r="C188" s="7" t="s">
        <v>0</v>
      </c>
      <c r="D188" s="15">
        <f>SUM(E188:H188)-I188</f>
        <v>300</v>
      </c>
      <c r="F188" s="14">
        <v>100</v>
      </c>
      <c r="G188" s="14">
        <v>100</v>
      </c>
      <c r="H188" s="14">
        <v>100</v>
      </c>
      <c r="I188" s="14"/>
      <c r="J188" s="21"/>
    </row>
    <row r="189" spans="1:10" ht="15.5">
      <c r="A189" s="38"/>
      <c r="B189" s="7" t="s">
        <v>221</v>
      </c>
      <c r="C189" s="7" t="s">
        <v>18</v>
      </c>
      <c r="D189" s="15">
        <f>SUM(E189:H189)-I189</f>
        <v>260.36699999999996</v>
      </c>
      <c r="E189" s="14">
        <v>100</v>
      </c>
      <c r="F189" s="14">
        <v>80.739999999999995</v>
      </c>
      <c r="G189" s="14">
        <v>79.63</v>
      </c>
      <c r="H189" s="14">
        <v>76.58</v>
      </c>
      <c r="I189" s="14">
        <v>76.582999999999998</v>
      </c>
      <c r="J189" s="21"/>
    </row>
    <row r="190" spans="1:10" ht="15.5">
      <c r="A190" s="38"/>
      <c r="B190" s="7" t="s">
        <v>225</v>
      </c>
      <c r="C190" s="7" t="s">
        <v>18</v>
      </c>
      <c r="D190" s="15">
        <f>SUM(E190:H190)-I190</f>
        <v>201.18000000000004</v>
      </c>
      <c r="E190" s="14">
        <v>43.98</v>
      </c>
      <c r="F190" s="14">
        <v>46.49</v>
      </c>
      <c r="G190" s="14">
        <v>77.400000000000006</v>
      </c>
      <c r="H190" s="14">
        <v>77.290000000000006</v>
      </c>
      <c r="I190" s="14">
        <v>43.98</v>
      </c>
      <c r="J190" s="21"/>
    </row>
    <row r="191" spans="1:10" ht="15.5">
      <c r="A191" s="40"/>
      <c r="B191" s="21" t="s">
        <v>551</v>
      </c>
      <c r="C191" s="21" t="s">
        <v>35</v>
      </c>
      <c r="D191" s="15">
        <f>SUM(E191:H191)-I191</f>
        <v>69.58</v>
      </c>
      <c r="F191" s="14"/>
      <c r="G191" s="14">
        <v>69.58</v>
      </c>
      <c r="I191" s="14"/>
    </row>
    <row r="192" spans="1:10" ht="15.5">
      <c r="A192" s="10"/>
      <c r="B192" s="21"/>
      <c r="C192" s="21"/>
      <c r="D192" s="15"/>
      <c r="F192" s="14"/>
      <c r="G192" s="14"/>
      <c r="I192" s="14"/>
    </row>
    <row r="193" spans="1:11" ht="15.5">
      <c r="A193" s="9"/>
      <c r="B193" s="7"/>
      <c r="C193" s="7"/>
      <c r="D193" s="15"/>
      <c r="F193" s="14"/>
      <c r="G193" s="14"/>
      <c r="I193" s="14"/>
    </row>
    <row r="194" spans="1:11" ht="15.5">
      <c r="A194" s="38" t="s">
        <v>356</v>
      </c>
      <c r="B194" s="7" t="s">
        <v>41</v>
      </c>
      <c r="C194" s="7" t="s">
        <v>35</v>
      </c>
      <c r="D194" s="15">
        <f t="shared" ref="D194:D205" si="15">SUM(E194:H194)-I194</f>
        <v>300</v>
      </c>
      <c r="E194" s="14">
        <v>100</v>
      </c>
      <c r="F194" s="14">
        <v>100</v>
      </c>
      <c r="G194" s="14">
        <v>100</v>
      </c>
      <c r="H194" s="14">
        <v>100</v>
      </c>
      <c r="I194" s="14">
        <v>100</v>
      </c>
    </row>
    <row r="195" spans="1:11" ht="15.5">
      <c r="A195" s="38"/>
      <c r="B195" s="21" t="s">
        <v>549</v>
      </c>
      <c r="C195" s="21" t="s">
        <v>18</v>
      </c>
      <c r="D195" s="15">
        <f t="shared" si="15"/>
        <v>76.88</v>
      </c>
      <c r="F195" s="14"/>
      <c r="G195" s="14">
        <v>76.88</v>
      </c>
      <c r="I195" s="14"/>
    </row>
    <row r="196" spans="1:11" ht="15.5">
      <c r="A196" s="42"/>
      <c r="B196" s="7" t="s">
        <v>38</v>
      </c>
      <c r="C196" s="7" t="s">
        <v>22</v>
      </c>
      <c r="D196" s="15">
        <f t="shared" si="15"/>
        <v>67.28</v>
      </c>
      <c r="E196" s="14">
        <v>67.28</v>
      </c>
      <c r="F196" s="14"/>
      <c r="G196" s="14"/>
      <c r="I196" s="14"/>
    </row>
    <row r="197" spans="1:11" ht="15.5">
      <c r="A197" s="42"/>
      <c r="B197" s="21" t="s">
        <v>553</v>
      </c>
      <c r="C197" s="21" t="s">
        <v>35</v>
      </c>
      <c r="D197" s="15">
        <f t="shared" si="15"/>
        <v>65.75</v>
      </c>
      <c r="F197" s="14"/>
      <c r="G197" s="14">
        <v>65.75</v>
      </c>
      <c r="I197" s="14"/>
    </row>
    <row r="198" spans="1:11" ht="15.5">
      <c r="A198" s="42"/>
      <c r="B198" s="21" t="s">
        <v>555</v>
      </c>
      <c r="C198" s="21" t="s">
        <v>22</v>
      </c>
      <c r="D198" s="15">
        <f t="shared" si="15"/>
        <v>40.799999999999997</v>
      </c>
      <c r="F198" s="14"/>
      <c r="G198" s="14">
        <v>40.799999999999997</v>
      </c>
      <c r="I198" s="14"/>
    </row>
    <row r="199" spans="1:11" ht="18.5">
      <c r="A199" s="20"/>
      <c r="B199" s="7"/>
      <c r="C199" s="7"/>
      <c r="D199" s="15"/>
      <c r="F199" s="14"/>
      <c r="G199" s="14"/>
      <c r="I199" s="14"/>
    </row>
    <row r="200" spans="1:11" ht="15.5">
      <c r="A200" s="9"/>
      <c r="B200" s="7"/>
      <c r="C200" s="7"/>
      <c r="D200" s="15"/>
      <c r="F200" s="14"/>
      <c r="G200" s="14"/>
      <c r="I200" s="14"/>
    </row>
    <row r="201" spans="1:11" ht="15.5">
      <c r="A201" s="38" t="s">
        <v>357</v>
      </c>
      <c r="B201" s="21" t="s">
        <v>79</v>
      </c>
      <c r="C201" s="21" t="s">
        <v>35</v>
      </c>
      <c r="D201" s="15">
        <f>SUM(E201:H201)-I201</f>
        <v>300</v>
      </c>
      <c r="E201" s="14">
        <v>100</v>
      </c>
      <c r="F201" s="14"/>
      <c r="G201" s="14">
        <v>100</v>
      </c>
      <c r="H201" s="14">
        <v>100</v>
      </c>
      <c r="I201" s="14"/>
      <c r="J201" s="21"/>
    </row>
    <row r="202" spans="1:11" ht="15.5">
      <c r="A202" s="40"/>
      <c r="B202" s="7" t="s">
        <v>228</v>
      </c>
      <c r="C202" s="7" t="s">
        <v>78</v>
      </c>
      <c r="D202" s="15">
        <f t="shared" si="15"/>
        <v>269.62</v>
      </c>
      <c r="E202" s="14">
        <v>88.86</v>
      </c>
      <c r="F202" s="14">
        <v>100</v>
      </c>
      <c r="G202" s="14">
        <v>80.760000000000005</v>
      </c>
      <c r="I202" s="14"/>
      <c r="J202" s="21"/>
      <c r="K202" s="22"/>
    </row>
    <row r="203" spans="1:11" ht="15.5">
      <c r="A203" s="40"/>
      <c r="B203" s="21" t="s">
        <v>559</v>
      </c>
      <c r="C203" s="21" t="s">
        <v>35</v>
      </c>
      <c r="D203" s="15">
        <f t="shared" si="15"/>
        <v>88.61</v>
      </c>
      <c r="F203" s="14"/>
      <c r="G203" s="14">
        <v>88.61</v>
      </c>
      <c r="I203" s="14"/>
      <c r="J203" s="21"/>
    </row>
    <row r="204" spans="1:11" ht="15.5">
      <c r="A204" s="40"/>
      <c r="B204" s="7" t="s">
        <v>27</v>
      </c>
      <c r="C204" s="7" t="s">
        <v>21</v>
      </c>
      <c r="D204" s="15">
        <f t="shared" si="15"/>
        <v>83.18</v>
      </c>
      <c r="E204" s="14">
        <v>36.97</v>
      </c>
      <c r="F204" s="14"/>
      <c r="G204" s="14">
        <v>46.21</v>
      </c>
      <c r="I204" s="14"/>
      <c r="J204" s="21"/>
    </row>
    <row r="205" spans="1:11" ht="15.5">
      <c r="A205" s="40"/>
      <c r="B205" s="7" t="s">
        <v>327</v>
      </c>
      <c r="C205" s="7" t="s">
        <v>35</v>
      </c>
      <c r="D205" s="15">
        <f t="shared" si="15"/>
        <v>61.97</v>
      </c>
      <c r="F205" s="14">
        <v>61.97</v>
      </c>
      <c r="G205" s="14"/>
      <c r="I205" s="14"/>
    </row>
    <row r="206" spans="1:11" ht="15.5">
      <c r="A206" s="40"/>
      <c r="B206" s="7" t="s">
        <v>328</v>
      </c>
      <c r="C206" s="7" t="s">
        <v>22</v>
      </c>
      <c r="D206" s="15">
        <f>SUM(E206:H206)-I206</f>
        <v>31.23</v>
      </c>
      <c r="F206" s="14">
        <v>31.23</v>
      </c>
      <c r="G206" s="14"/>
      <c r="H206" s="14">
        <v>0</v>
      </c>
      <c r="I206" s="14"/>
    </row>
    <row r="207" spans="1:11" ht="15.5">
      <c r="A207" s="9"/>
      <c r="B207" s="7"/>
      <c r="C207" s="7"/>
      <c r="D207" s="15"/>
      <c r="F207" s="14"/>
      <c r="G207" s="14"/>
      <c r="I207" s="14"/>
    </row>
    <row r="208" spans="1:11" ht="15.5">
      <c r="A208" s="9"/>
      <c r="B208" s="7"/>
      <c r="C208" s="7"/>
      <c r="D208" s="15"/>
      <c r="F208" s="14"/>
      <c r="G208" s="14"/>
      <c r="I208" s="14"/>
    </row>
    <row r="209" spans="1:10" ht="15.5">
      <c r="A209" s="38" t="s">
        <v>358</v>
      </c>
      <c r="B209" s="7" t="s">
        <v>77</v>
      </c>
      <c r="C209" s="7" t="s">
        <v>20</v>
      </c>
      <c r="D209" s="15">
        <f t="shared" ref="D209:D225" si="16">SUM(E209:H209)-I209</f>
        <v>293.69</v>
      </c>
      <c r="E209" s="14">
        <v>100</v>
      </c>
      <c r="F209" s="14">
        <v>93.69</v>
      </c>
      <c r="G209" s="14">
        <v>88.17</v>
      </c>
      <c r="H209" s="14">
        <v>100</v>
      </c>
      <c r="I209" s="14">
        <v>88.17</v>
      </c>
      <c r="J209" s="21"/>
    </row>
    <row r="210" spans="1:10" ht="15.5">
      <c r="A210" s="38"/>
      <c r="B210" s="7" t="s">
        <v>39</v>
      </c>
      <c r="C210" s="7" t="s">
        <v>78</v>
      </c>
      <c r="D210" s="15">
        <f t="shared" si="16"/>
        <v>267.49</v>
      </c>
      <c r="E210" s="14">
        <v>95.46</v>
      </c>
      <c r="F210" s="14">
        <v>100</v>
      </c>
      <c r="G210" s="14">
        <v>72.03</v>
      </c>
      <c r="I210" s="14"/>
      <c r="J210" s="21"/>
    </row>
    <row r="211" spans="1:10" ht="15.5">
      <c r="A211" s="38"/>
      <c r="B211" s="21" t="s">
        <v>562</v>
      </c>
      <c r="C211" s="21" t="s">
        <v>22</v>
      </c>
      <c r="D211" s="15">
        <f t="shared" si="16"/>
        <v>100</v>
      </c>
      <c r="F211" s="14"/>
      <c r="G211" s="14">
        <v>100</v>
      </c>
      <c r="I211" s="14"/>
      <c r="J211" s="21"/>
    </row>
    <row r="212" spans="1:10" ht="15.5">
      <c r="A212" s="40"/>
      <c r="B212" s="21" t="s">
        <v>570</v>
      </c>
      <c r="C212" s="21" t="s">
        <v>18</v>
      </c>
      <c r="D212" s="15">
        <f t="shared" si="16"/>
        <v>49.82</v>
      </c>
      <c r="F212" s="14"/>
      <c r="G212" s="14">
        <v>49.82</v>
      </c>
      <c r="I212" s="14"/>
      <c r="J212" s="21"/>
    </row>
    <row r="213" spans="1:10" ht="15.5">
      <c r="A213" s="9"/>
      <c r="D213" s="15"/>
      <c r="F213" s="14"/>
      <c r="G213" s="14"/>
      <c r="I213" s="14"/>
    </row>
    <row r="214" spans="1:10" ht="15.5">
      <c r="A214" s="9"/>
      <c r="B214" s="7"/>
      <c r="C214" s="7"/>
      <c r="D214" s="15"/>
      <c r="F214" s="14"/>
      <c r="G214" s="14"/>
      <c r="I214" s="14"/>
    </row>
    <row r="215" spans="1:10" ht="15.5">
      <c r="A215" s="38" t="s">
        <v>359</v>
      </c>
      <c r="B215" s="7" t="s">
        <v>28</v>
      </c>
      <c r="C215" s="7" t="s">
        <v>0</v>
      </c>
      <c r="D215" s="15">
        <f t="shared" si="16"/>
        <v>300</v>
      </c>
      <c r="E215" s="14">
        <v>100</v>
      </c>
      <c r="F215" s="14">
        <v>100</v>
      </c>
      <c r="G215" s="14"/>
      <c r="H215" s="14">
        <v>100</v>
      </c>
      <c r="I215" s="14"/>
      <c r="J215" s="21"/>
    </row>
    <row r="216" spans="1:10" ht="15.5">
      <c r="A216" s="42"/>
      <c r="B216" s="21" t="s">
        <v>572</v>
      </c>
      <c r="C216" s="21" t="s">
        <v>0</v>
      </c>
      <c r="D216" s="15">
        <f t="shared" si="16"/>
        <v>100</v>
      </c>
      <c r="F216" s="14"/>
      <c r="G216" s="14">
        <v>100</v>
      </c>
      <c r="H216" s="14">
        <v>0</v>
      </c>
      <c r="I216" s="14"/>
      <c r="J216" s="21"/>
    </row>
    <row r="217" spans="1:10" ht="15.5">
      <c r="A217" s="42"/>
      <c r="B217" s="21" t="s">
        <v>574</v>
      </c>
      <c r="C217" s="21" t="s">
        <v>445</v>
      </c>
      <c r="D217" s="15">
        <f t="shared" si="16"/>
        <v>100</v>
      </c>
      <c r="F217" s="14"/>
      <c r="G217" s="14">
        <v>100</v>
      </c>
      <c r="H217" s="14">
        <v>0</v>
      </c>
      <c r="I217" s="14"/>
      <c r="J217" s="21"/>
    </row>
    <row r="218" spans="1:10" ht="15.5">
      <c r="A218" s="9"/>
      <c r="B218" s="8"/>
      <c r="C218" s="8"/>
      <c r="D218" s="15"/>
      <c r="F218" s="14"/>
      <c r="G218" s="14"/>
      <c r="I218" s="14"/>
    </row>
    <row r="219" spans="1:10" ht="15.5">
      <c r="A219" s="9"/>
      <c r="B219" s="7"/>
      <c r="C219" s="7"/>
      <c r="D219" s="15"/>
      <c r="F219" s="14"/>
      <c r="G219" s="14"/>
      <c r="I219" s="14"/>
    </row>
    <row r="220" spans="1:10" ht="18.5">
      <c r="A220" s="19" t="s">
        <v>360</v>
      </c>
      <c r="B220" s="7" t="s">
        <v>37</v>
      </c>
      <c r="C220" s="7" t="s">
        <v>35</v>
      </c>
      <c r="D220" s="15">
        <f t="shared" si="16"/>
        <v>300</v>
      </c>
      <c r="E220" s="14">
        <v>100</v>
      </c>
      <c r="F220" s="14">
        <v>100</v>
      </c>
      <c r="G220" s="14">
        <v>100</v>
      </c>
      <c r="H220" s="14">
        <v>100</v>
      </c>
      <c r="I220" s="14">
        <v>100</v>
      </c>
    </row>
    <row r="221" spans="1:10" ht="15.5">
      <c r="A221" s="9"/>
      <c r="B221" s="8"/>
      <c r="C221" s="8"/>
      <c r="D221" s="15"/>
      <c r="F221" s="14"/>
      <c r="G221" s="14"/>
      <c r="I221" s="14"/>
    </row>
    <row r="222" spans="1:10" ht="15.5">
      <c r="A222" s="9"/>
      <c r="B222" s="7"/>
      <c r="C222" s="7"/>
      <c r="D222" s="15"/>
      <c r="F222" s="14"/>
      <c r="G222" s="14"/>
      <c r="I222" s="14"/>
    </row>
    <row r="223" spans="1:10" ht="15.5">
      <c r="A223" s="38" t="s">
        <v>361</v>
      </c>
      <c r="B223" s="7" t="s">
        <v>36</v>
      </c>
      <c r="C223" s="7" t="s">
        <v>35</v>
      </c>
      <c r="D223" s="15">
        <f t="shared" si="16"/>
        <v>256.90999999999997</v>
      </c>
      <c r="E223" s="14">
        <v>100</v>
      </c>
      <c r="F223" s="14">
        <v>100</v>
      </c>
      <c r="G223" s="14">
        <v>56.91</v>
      </c>
      <c r="H223" s="14">
        <v>0</v>
      </c>
      <c r="I223" s="14">
        <v>0</v>
      </c>
    </row>
    <row r="224" spans="1:10" ht="15.5">
      <c r="A224" s="42"/>
      <c r="B224" s="21" t="s">
        <v>577</v>
      </c>
      <c r="C224" s="21" t="s">
        <v>445</v>
      </c>
      <c r="D224" s="15">
        <f t="shared" si="16"/>
        <v>100</v>
      </c>
      <c r="F224" s="14"/>
      <c r="G224" s="14">
        <v>100</v>
      </c>
      <c r="I224" s="14"/>
    </row>
    <row r="225" spans="1:11" ht="15.5">
      <c r="A225" s="42"/>
      <c r="B225" s="21" t="s">
        <v>579</v>
      </c>
      <c r="C225" s="21" t="s">
        <v>0</v>
      </c>
      <c r="D225" s="15">
        <f t="shared" si="16"/>
        <v>63.66</v>
      </c>
      <c r="F225" s="14"/>
      <c r="G225" s="14">
        <v>63.66</v>
      </c>
      <c r="H225" s="14">
        <v>0</v>
      </c>
      <c r="I225" s="14"/>
    </row>
    <row r="226" spans="1:11" ht="15.5">
      <c r="A226" s="9"/>
      <c r="B226" s="8"/>
      <c r="C226" s="8"/>
      <c r="D226" s="15"/>
      <c r="F226" s="14"/>
      <c r="G226" s="14"/>
      <c r="I226" s="14"/>
    </row>
    <row r="227" spans="1:11" ht="15.5">
      <c r="A227" s="9"/>
      <c r="B227" s="7"/>
      <c r="C227" s="7"/>
      <c r="D227" s="15"/>
      <c r="F227" s="14"/>
      <c r="G227" s="14"/>
      <c r="I227" s="14"/>
    </row>
    <row r="228" spans="1:11" ht="15.5">
      <c r="A228" s="38" t="s">
        <v>17</v>
      </c>
      <c r="B228" s="7" t="s">
        <v>236</v>
      </c>
      <c r="C228" s="7" t="s">
        <v>78</v>
      </c>
      <c r="D228" s="15">
        <f t="shared" ref="D228:D238" si="17">SUM(E228:H228)-I228</f>
        <v>300</v>
      </c>
      <c r="E228" s="14">
        <v>100</v>
      </c>
      <c r="F228" s="14">
        <v>100</v>
      </c>
      <c r="G228" s="14">
        <v>100</v>
      </c>
      <c r="H228" s="14">
        <v>100</v>
      </c>
      <c r="I228" s="14">
        <v>100</v>
      </c>
      <c r="K228" s="21"/>
    </row>
    <row r="229" spans="1:11" ht="15.5">
      <c r="A229" s="39"/>
      <c r="B229" s="7" t="s">
        <v>34</v>
      </c>
      <c r="C229" s="7" t="s">
        <v>22</v>
      </c>
      <c r="D229" s="15">
        <f t="shared" si="17"/>
        <v>219.66</v>
      </c>
      <c r="E229" s="14">
        <v>65.97</v>
      </c>
      <c r="F229" s="14">
        <v>0</v>
      </c>
      <c r="G229" s="14">
        <v>84.34</v>
      </c>
      <c r="H229" s="14">
        <v>69.349999999999994</v>
      </c>
      <c r="I229" s="14">
        <v>0</v>
      </c>
      <c r="K229" s="21"/>
    </row>
    <row r="230" spans="1:11" ht="15.5">
      <c r="A230" s="39"/>
      <c r="B230" s="7" t="s">
        <v>240</v>
      </c>
      <c r="C230" s="7" t="s">
        <v>78</v>
      </c>
      <c r="D230" s="15">
        <f t="shared" si="17"/>
        <v>163.53899999999999</v>
      </c>
      <c r="E230" s="14">
        <v>54.91</v>
      </c>
      <c r="F230" s="14">
        <v>50.75</v>
      </c>
      <c r="G230" s="14">
        <v>57.88</v>
      </c>
      <c r="H230" s="14">
        <v>35.25</v>
      </c>
      <c r="I230" s="14">
        <v>35.250999999999998</v>
      </c>
      <c r="K230" s="21"/>
    </row>
    <row r="231" spans="1:11" ht="15.5">
      <c r="A231" s="39"/>
      <c r="B231" s="21" t="s">
        <v>588</v>
      </c>
      <c r="C231" s="21" t="s">
        <v>35</v>
      </c>
      <c r="D231" s="15">
        <f t="shared" si="17"/>
        <v>145.82</v>
      </c>
      <c r="F231" s="14"/>
      <c r="G231" s="14">
        <v>75.64</v>
      </c>
      <c r="H231" s="14">
        <v>70.180000000000007</v>
      </c>
      <c r="I231" s="14"/>
      <c r="K231" s="21"/>
    </row>
    <row r="232" spans="1:11" ht="15.5">
      <c r="A232" s="39"/>
      <c r="B232" s="21" t="s">
        <v>596</v>
      </c>
      <c r="C232" s="21" t="s">
        <v>35</v>
      </c>
      <c r="D232" s="15">
        <f t="shared" si="17"/>
        <v>128.04</v>
      </c>
      <c r="F232" s="14"/>
      <c r="G232" s="14">
        <v>64.06</v>
      </c>
      <c r="H232" s="14">
        <v>63.98</v>
      </c>
      <c r="I232" s="14"/>
      <c r="K232" s="21"/>
    </row>
    <row r="233" spans="1:11" ht="15.5">
      <c r="A233" s="42"/>
      <c r="B233" s="21" t="s">
        <v>590</v>
      </c>
      <c r="C233" s="21" t="s">
        <v>22</v>
      </c>
      <c r="D233" s="15">
        <f t="shared" si="17"/>
        <v>125.09</v>
      </c>
      <c r="F233" s="14"/>
      <c r="G233" s="14">
        <v>73.73</v>
      </c>
      <c r="H233" s="14">
        <v>51.36</v>
      </c>
      <c r="I233" s="14"/>
      <c r="K233" s="21"/>
    </row>
    <row r="234" spans="1:11" ht="15.5">
      <c r="A234" s="42"/>
      <c r="B234" s="21" t="s">
        <v>594</v>
      </c>
      <c r="C234" s="21" t="s">
        <v>22</v>
      </c>
      <c r="D234" s="15">
        <f t="shared" si="17"/>
        <v>101.36</v>
      </c>
      <c r="F234" s="14"/>
      <c r="G234" s="14">
        <v>67.95</v>
      </c>
      <c r="H234" s="14">
        <v>33.409999999999997</v>
      </c>
      <c r="I234" s="14"/>
      <c r="K234" s="21"/>
    </row>
    <row r="235" spans="1:11" ht="15.5">
      <c r="A235" s="42"/>
      <c r="B235" s="21" t="s">
        <v>586</v>
      </c>
      <c r="C235" s="21" t="s">
        <v>35</v>
      </c>
      <c r="D235" s="15">
        <f t="shared" si="17"/>
        <v>83.08</v>
      </c>
      <c r="F235" s="14"/>
      <c r="G235" s="14">
        <v>83.08</v>
      </c>
      <c r="I235" s="14"/>
    </row>
    <row r="236" spans="1:11" ht="15.5">
      <c r="A236" s="42"/>
      <c r="B236" s="7" t="s">
        <v>40</v>
      </c>
      <c r="C236" s="7" t="s">
        <v>0</v>
      </c>
      <c r="D236" s="15">
        <f t="shared" si="17"/>
        <v>60.66</v>
      </c>
      <c r="E236" s="14">
        <v>60.66</v>
      </c>
      <c r="F236" s="14"/>
      <c r="G236" s="14"/>
      <c r="I236" s="14"/>
    </row>
    <row r="237" spans="1:11" ht="15.5">
      <c r="A237" s="42"/>
      <c r="B237" s="7" t="s">
        <v>79</v>
      </c>
      <c r="C237" s="7" t="s">
        <v>35</v>
      </c>
      <c r="D237" s="15">
        <f t="shared" si="17"/>
        <v>58.45</v>
      </c>
      <c r="F237" s="14">
        <v>58.45</v>
      </c>
      <c r="G237" s="14"/>
      <c r="I237" s="14"/>
    </row>
    <row r="238" spans="1:11" ht="15.5">
      <c r="A238" s="42"/>
      <c r="B238" s="21" t="s">
        <v>599</v>
      </c>
      <c r="C238" s="21" t="s">
        <v>0</v>
      </c>
      <c r="D238" s="15">
        <f t="shared" si="17"/>
        <v>50.49</v>
      </c>
      <c r="F238" s="14"/>
      <c r="G238" s="14">
        <v>50.49</v>
      </c>
      <c r="I238" s="14"/>
    </row>
    <row r="239" spans="1:11" ht="15.5">
      <c r="A239" s="16"/>
      <c r="B239" s="7"/>
      <c r="C239" s="7"/>
      <c r="D239" s="15"/>
      <c r="F239" s="14"/>
      <c r="G239" s="14"/>
      <c r="I239" s="14"/>
    </row>
    <row r="240" spans="1:11" ht="15.5">
      <c r="B240" s="8"/>
      <c r="C240" s="8"/>
      <c r="D240" s="15"/>
      <c r="F240" s="14"/>
      <c r="G240" s="14"/>
      <c r="I240" s="14"/>
    </row>
    <row r="241" spans="1:10" ht="15.5">
      <c r="A241" s="39" t="s">
        <v>242</v>
      </c>
      <c r="B241" s="7" t="s">
        <v>341</v>
      </c>
      <c r="C241" s="7" t="s">
        <v>0</v>
      </c>
      <c r="D241" s="15">
        <f t="shared" ref="D241:D248" si="18">SUM(E241:H241)-I241</f>
        <v>300</v>
      </c>
      <c r="F241" s="14">
        <v>100</v>
      </c>
      <c r="G241" s="14">
        <v>100</v>
      </c>
      <c r="H241" s="14">
        <v>100</v>
      </c>
      <c r="I241" s="14"/>
      <c r="J241" s="21"/>
    </row>
    <row r="242" spans="1:10" ht="15.5">
      <c r="A242" s="39"/>
      <c r="B242" s="7" t="s">
        <v>29</v>
      </c>
      <c r="C242" s="7" t="s">
        <v>0</v>
      </c>
      <c r="D242" s="15">
        <f t="shared" si="18"/>
        <v>151.11000000000001</v>
      </c>
      <c r="E242" s="14">
        <v>100</v>
      </c>
      <c r="F242" s="14">
        <v>51.11</v>
      </c>
      <c r="G242" s="14"/>
      <c r="I242" s="14"/>
    </row>
    <row r="243" spans="1:10" ht="15.5">
      <c r="A243" s="39"/>
      <c r="B243" s="7" t="s">
        <v>244</v>
      </c>
      <c r="C243" s="7" t="s">
        <v>191</v>
      </c>
      <c r="D243" s="15">
        <f t="shared" si="18"/>
        <v>130.31</v>
      </c>
      <c r="E243" s="14">
        <v>60.46</v>
      </c>
      <c r="F243" s="14">
        <v>69.849999999999994</v>
      </c>
      <c r="G243" s="14"/>
      <c r="I243" s="14"/>
    </row>
    <row r="244" spans="1:10" ht="15.5">
      <c r="A244" s="39"/>
      <c r="B244" s="7" t="s">
        <v>26</v>
      </c>
      <c r="C244" s="7" t="s">
        <v>0</v>
      </c>
      <c r="D244" s="15">
        <f t="shared" si="18"/>
        <v>116.78</v>
      </c>
      <c r="E244" s="14">
        <v>39.08</v>
      </c>
      <c r="F244" s="14">
        <v>34.979999999999997</v>
      </c>
      <c r="G244" s="14">
        <v>42.72</v>
      </c>
      <c r="H244" s="14">
        <v>0</v>
      </c>
      <c r="I244" s="14">
        <v>0</v>
      </c>
    </row>
    <row r="245" spans="1:10" ht="15.5">
      <c r="A245" s="40"/>
      <c r="B245" s="21" t="s">
        <v>649</v>
      </c>
      <c r="C245" s="21" t="s">
        <v>18</v>
      </c>
      <c r="D245" s="15">
        <f t="shared" si="18"/>
        <v>41.72</v>
      </c>
      <c r="F245" s="14"/>
      <c r="G245" s="14"/>
      <c r="H245" s="14">
        <v>41.72</v>
      </c>
      <c r="I245" s="14"/>
      <c r="J245" s="21"/>
    </row>
    <row r="246" spans="1:10" ht="15.5">
      <c r="A246" s="40"/>
      <c r="B246" s="21" t="s">
        <v>650</v>
      </c>
      <c r="C246" s="21" t="s">
        <v>35</v>
      </c>
      <c r="D246" s="15">
        <f t="shared" si="18"/>
        <v>41.66</v>
      </c>
      <c r="F246" s="14"/>
      <c r="G246" s="14"/>
      <c r="H246" s="14">
        <v>41.66</v>
      </c>
      <c r="I246" s="14"/>
    </row>
    <row r="247" spans="1:10" ht="15.5">
      <c r="A247" s="40"/>
      <c r="B247" s="21" t="s">
        <v>607</v>
      </c>
      <c r="C247" s="21" t="s">
        <v>21</v>
      </c>
      <c r="D247" s="15">
        <f t="shared" si="18"/>
        <v>0</v>
      </c>
      <c r="F247" s="14"/>
      <c r="G247" s="14">
        <v>0</v>
      </c>
      <c r="I247" s="14"/>
    </row>
    <row r="248" spans="1:10" ht="15.5">
      <c r="A248" s="40"/>
      <c r="B248" s="21" t="s">
        <v>651</v>
      </c>
      <c r="C248" s="21" t="s">
        <v>18</v>
      </c>
      <c r="D248" s="15">
        <f t="shared" si="18"/>
        <v>0</v>
      </c>
      <c r="F248" s="14"/>
      <c r="G248" s="14"/>
      <c r="H248" s="14">
        <v>0</v>
      </c>
      <c r="I248" s="14"/>
    </row>
  </sheetData>
  <sortState ref="B239:H246">
    <sortCondition descending="1" ref="D239:D246"/>
  </sortState>
  <mergeCells count="25">
    <mergeCell ref="A223:A225"/>
    <mergeCell ref="A228:A238"/>
    <mergeCell ref="A241:A248"/>
    <mergeCell ref="A167:A173"/>
    <mergeCell ref="A176:A180"/>
    <mergeCell ref="A183:A185"/>
    <mergeCell ref="A188:A191"/>
    <mergeCell ref="A194:A198"/>
    <mergeCell ref="A201:A206"/>
    <mergeCell ref="A209:A212"/>
    <mergeCell ref="A215:A217"/>
    <mergeCell ref="A3:A19"/>
    <mergeCell ref="A22:A33"/>
    <mergeCell ref="A36:A43"/>
    <mergeCell ref="A46:A49"/>
    <mergeCell ref="A52:A56"/>
    <mergeCell ref="A59:A68"/>
    <mergeCell ref="A71:A84"/>
    <mergeCell ref="A87:A96"/>
    <mergeCell ref="A99:A105"/>
    <mergeCell ref="A108:A113"/>
    <mergeCell ref="A116:A120"/>
    <mergeCell ref="A123:A138"/>
    <mergeCell ref="A141:A154"/>
    <mergeCell ref="A157:A16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SAN DANIELE</vt:lpstr>
      <vt:lpstr>CIMANO</vt:lpstr>
      <vt:lpstr>GROPADA</vt:lpstr>
      <vt:lpstr>DOBERDO</vt:lpstr>
      <vt:lpstr>CLASSIFICA GENERALE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Fiorenzo</dc:creator>
  <cp:lastModifiedBy>Fiorenzo</cp:lastModifiedBy>
  <dcterms:created xsi:type="dcterms:W3CDTF">2014-04-07T21:11:19Z</dcterms:created>
  <dcterms:modified xsi:type="dcterms:W3CDTF">2015-11-17T05:38:59Z</dcterms:modified>
</cp:coreProperties>
</file>